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30" activeTab="7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1 &amp; 2" sheetId="11" r:id="rId11"/>
    <sheet name="Non-Scoring" sheetId="12" r:id="rId12"/>
  </sheets>
  <externalReferences>
    <externalReference r:id="rId15"/>
  </externalReferences>
  <definedNames>
    <definedName name="PAGE1">#REF!</definedName>
    <definedName name="PAGE2">#REF!</definedName>
  </definedNames>
  <calcPr fullCalcOnLoad="1"/>
</workbook>
</file>

<file path=xl/comments8.xml><?xml version="1.0" encoding="utf-8"?>
<comments xmlns="http://schemas.openxmlformats.org/spreadsheetml/2006/main">
  <authors>
    <author>Ian Robinson</author>
  </authors>
  <commentList>
    <comment ref="J4" authorId="0">
      <text>
        <r>
          <rPr>
            <b/>
            <sz val="8"/>
            <rFont val="Tahoma"/>
            <family val="0"/>
          </rPr>
          <t>Ian Robinson:</t>
        </r>
        <r>
          <rPr>
            <sz val="8"/>
            <rFont val="Tahoma"/>
            <family val="0"/>
          </rPr>
          <t xml:space="preserve">
Top 4 from each team
+ paarlauf
+ relay</t>
        </r>
      </text>
    </comment>
    <comment ref="J95" authorId="0">
      <text>
        <r>
          <rPr>
            <b/>
            <sz val="8"/>
            <rFont val="Tahoma"/>
            <family val="0"/>
          </rPr>
          <t>Ian Robinson:</t>
        </r>
        <r>
          <rPr>
            <sz val="8"/>
            <rFont val="Tahoma"/>
            <family val="0"/>
          </rPr>
          <t xml:space="preserve">
Top 4 from each team
+ paarlauf
+ relay
</t>
        </r>
      </text>
    </comment>
  </commentList>
</comments>
</file>

<file path=xl/sharedStrings.xml><?xml version="1.0" encoding="utf-8"?>
<sst xmlns="http://schemas.openxmlformats.org/spreadsheetml/2006/main" count="1667" uniqueCount="355">
  <si>
    <t>Boys U 11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</si>
  <si>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</si>
  <si>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</si>
  <si>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</si>
  <si>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</si>
  <si>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</si>
  <si>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</si>
  <si>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</si>
  <si>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</si>
  <si>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</si>
  <si>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</si>
  <si>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</si>
  <si>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</si>
  <si>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</si>
  <si>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</si>
  <si>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</si>
  <si>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</si>
  <si>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</si>
  <si>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</si>
  <si>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</si>
  <si>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</si>
  <si>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</si>
  <si>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</si>
  <si>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</si>
  <si>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</si>
  <si>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</si>
  <si>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</si>
  <si>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</si>
  <si>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</si>
  <si>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</si>
  <si>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</si>
  <si>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</si>
  <si>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</si>
  <si>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</si>
  <si>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</si>
  <si>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</si>
  <si>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</si>
  <si>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Name</t>
  </si>
  <si>
    <t>Club</t>
  </si>
  <si>
    <t>2 Lap</t>
  </si>
  <si>
    <t>4 Lap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</si>
  <si>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</si>
  <si>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</si>
  <si>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</si>
  <si>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</si>
  <si>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</si>
  <si>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</si>
  <si>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</si>
  <si>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</si>
  <si>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</si>
  <si>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</si>
  <si>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</si>
  <si>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Total</t>
  </si>
  <si>
    <t>Under 13</t>
  </si>
  <si>
    <t>Boys Total</t>
  </si>
  <si>
    <t>Girls Total</t>
  </si>
  <si>
    <t>Under 15</t>
  </si>
  <si>
    <t>Summary of Results</t>
  </si>
  <si>
    <t>Totals</t>
  </si>
  <si>
    <t>Position</t>
  </si>
  <si>
    <t>Points to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</si>
  <si>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</si>
  <si>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</si>
  <si>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</si>
  <si>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</si>
  <si>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</si>
  <si>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</si>
  <si>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</si>
  <si>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E - Name</t>
  </si>
  <si>
    <t>F - Name</t>
  </si>
  <si>
    <t>Abingdon</t>
  </si>
  <si>
    <t>Under 15 Boys All Rounder Competition</t>
  </si>
  <si>
    <t>Under 15 Girls All Rounder Competition</t>
  </si>
  <si>
    <t>Long jump</t>
  </si>
  <si>
    <t>Six Lap</t>
  </si>
  <si>
    <t>Javelin</t>
  </si>
  <si>
    <t>OVERALL RESULTS</t>
  </si>
  <si>
    <t>Event 1</t>
  </si>
  <si>
    <t>A/Amblers</t>
  </si>
  <si>
    <t>Event 2</t>
  </si>
  <si>
    <t>Event 1 &amp; 2</t>
  </si>
  <si>
    <t>Overall Position</t>
  </si>
  <si>
    <t>G - Name</t>
  </si>
  <si>
    <t>H - Name</t>
  </si>
  <si>
    <t>I - Name</t>
  </si>
  <si>
    <t>J - Name</t>
  </si>
  <si>
    <t>Goring &amp; Wallingford</t>
  </si>
  <si>
    <t>J Benfield</t>
  </si>
  <si>
    <t>T Downs</t>
  </si>
  <si>
    <t>Kidlington Sports Centre</t>
  </si>
  <si>
    <t>14th November 2010</t>
  </si>
  <si>
    <t>J Dawson</t>
  </si>
  <si>
    <t>L Gray</t>
  </si>
  <si>
    <t>I Bourne</t>
  </si>
  <si>
    <t>L Coombs</t>
  </si>
  <si>
    <t>C Duckham</t>
  </si>
  <si>
    <t>O Thompson</t>
  </si>
  <si>
    <t>J Moore</t>
  </si>
  <si>
    <t>F Noble</t>
  </si>
  <si>
    <t>E Harvey</t>
  </si>
  <si>
    <t>M Chapman</t>
  </si>
  <si>
    <t>C Campbell</t>
  </si>
  <si>
    <t>J Roberts</t>
  </si>
  <si>
    <t>M Bosher</t>
  </si>
  <si>
    <t>J East</t>
  </si>
  <si>
    <t>R Dewhurst</t>
  </si>
  <si>
    <t>J Cherry</t>
  </si>
  <si>
    <t>J Otunnu</t>
  </si>
  <si>
    <t>T Couzens</t>
  </si>
  <si>
    <t>M Allen</t>
  </si>
  <si>
    <t>W Oldroyd</t>
  </si>
  <si>
    <t>E Gubinelli</t>
  </si>
  <si>
    <t>J Judson</t>
  </si>
  <si>
    <t>K Ram</t>
  </si>
  <si>
    <t>A Cox</t>
  </si>
  <si>
    <t>C Ing</t>
  </si>
  <si>
    <t>C Langton</t>
  </si>
  <si>
    <t>T Zamani</t>
  </si>
  <si>
    <t>I Molan</t>
  </si>
  <si>
    <t>A Byles</t>
  </si>
  <si>
    <t>M Crowther</t>
  </si>
  <si>
    <t>H New</t>
  </si>
  <si>
    <t>J Hitchings</t>
  </si>
  <si>
    <t>D Calkin</t>
  </si>
  <si>
    <t>B Chandler</t>
  </si>
  <si>
    <t>O Moody</t>
  </si>
  <si>
    <t>O Stacey</t>
  </si>
  <si>
    <t>M Bryce</t>
  </si>
  <si>
    <t>T Krumins</t>
  </si>
  <si>
    <t>S Harper</t>
  </si>
  <si>
    <t>O James</t>
  </si>
  <si>
    <t>L McKenzie</t>
  </si>
  <si>
    <t>R Penfold</t>
  </si>
  <si>
    <t>M Stepney</t>
  </si>
  <si>
    <t>M Clarke</t>
  </si>
  <si>
    <t>R Fernandez</t>
  </si>
  <si>
    <t>M Walker</t>
  </si>
  <si>
    <t>E Thompson</t>
  </si>
  <si>
    <t>H Dubber</t>
  </si>
  <si>
    <t>S Daenen</t>
  </si>
  <si>
    <t>L Majeste</t>
  </si>
  <si>
    <t>A Anson</t>
  </si>
  <si>
    <t>O Howlett</t>
  </si>
  <si>
    <t>R Scott</t>
  </si>
  <si>
    <t>P Cooper</t>
  </si>
  <si>
    <t>R Gowing</t>
  </si>
  <si>
    <t>O Stock</t>
  </si>
  <si>
    <t>S Siggers</t>
  </si>
  <si>
    <t>E Gyde</t>
  </si>
  <si>
    <t>E Higginbottom</t>
  </si>
  <si>
    <t>E Downer</t>
  </si>
  <si>
    <t>O Lyford</t>
  </si>
  <si>
    <t>F Phillips</t>
  </si>
  <si>
    <t>G Williams</t>
  </si>
  <si>
    <t>J Wetherall</t>
  </si>
  <si>
    <t>G-M Dumper</t>
  </si>
  <si>
    <t>S Sollitt</t>
  </si>
  <si>
    <t>E Wright</t>
  </si>
  <si>
    <t>F Leach</t>
  </si>
  <si>
    <t>A Allen</t>
  </si>
  <si>
    <t>L Al-Hassan</t>
  </si>
  <si>
    <t>M Peach</t>
  </si>
  <si>
    <t>P Chantler</t>
  </si>
  <si>
    <t>A Morris</t>
  </si>
  <si>
    <t>Y Lee</t>
  </si>
  <si>
    <t>A Zamani</t>
  </si>
  <si>
    <t>C Garden</t>
  </si>
  <si>
    <t>J Blake</t>
  </si>
  <si>
    <t>C Fowlie</t>
  </si>
  <si>
    <t>J Rhodes</t>
  </si>
  <si>
    <t>S Macke</t>
  </si>
  <si>
    <t>F Coey</t>
  </si>
  <si>
    <t>A Showan</t>
  </si>
  <si>
    <t>J Krumins</t>
  </si>
  <si>
    <t>G Miles</t>
  </si>
  <si>
    <t>E Hicks</t>
  </si>
  <si>
    <t>E Newton</t>
  </si>
  <si>
    <t>J Traynor</t>
  </si>
  <si>
    <t>R McKenzie</t>
  </si>
  <si>
    <t>M Elwig</t>
  </si>
  <si>
    <t>T Thompson</t>
  </si>
  <si>
    <t>J Elwig</t>
  </si>
  <si>
    <t>A Rowett</t>
  </si>
  <si>
    <t>B Humphries</t>
  </si>
  <si>
    <t>F Chapman</t>
  </si>
  <si>
    <t>H Phillips</t>
  </si>
  <si>
    <t>W Woolford</t>
  </si>
  <si>
    <t>C Wilce</t>
  </si>
  <si>
    <t>M Smith</t>
  </si>
  <si>
    <t>A Wood</t>
  </si>
  <si>
    <t>Z Wilce</t>
  </si>
  <si>
    <t>B Goby</t>
  </si>
  <si>
    <t>D Allen</t>
  </si>
  <si>
    <t>G Burton</t>
  </si>
  <si>
    <t>C Wood</t>
  </si>
  <si>
    <t>H Gardner</t>
  </si>
  <si>
    <t>H Peach</t>
  </si>
  <si>
    <t>L Gardner</t>
  </si>
  <si>
    <t>J Goddard</t>
  </si>
  <si>
    <t>O P-Jones</t>
  </si>
  <si>
    <t>R Crowther</t>
  </si>
  <si>
    <t>J Walton</t>
  </si>
  <si>
    <t>TJ McClimont</t>
  </si>
  <si>
    <t>J Breslin</t>
  </si>
  <si>
    <t>O Snuggs</t>
  </si>
  <si>
    <t>H Macke</t>
  </si>
  <si>
    <t>C McGinness</t>
  </si>
  <si>
    <t>M Lock</t>
  </si>
  <si>
    <t>J Barker</t>
  </si>
  <si>
    <t>J Digby</t>
  </si>
  <si>
    <t>C Grant</t>
  </si>
  <si>
    <t>J Mace</t>
  </si>
  <si>
    <t>L Granger</t>
  </si>
  <si>
    <t>D Garden</t>
  </si>
  <si>
    <t>L Chantler</t>
  </si>
  <si>
    <t>I Rodriguez</t>
  </si>
  <si>
    <t>A Hopkins</t>
  </si>
  <si>
    <t>S Shorter</t>
  </si>
  <si>
    <t>L Michaelidou</t>
  </si>
  <si>
    <t>M Scott</t>
  </si>
  <si>
    <t>L Page</t>
  </si>
  <si>
    <t>K Langley</t>
  </si>
  <si>
    <t>J Lay</t>
  </si>
  <si>
    <t>S Phillips</t>
  </si>
  <si>
    <t>E Forbes</t>
  </si>
  <si>
    <t>L Koster</t>
  </si>
  <si>
    <t>U 15 G</t>
  </si>
  <si>
    <t>U15 B</t>
  </si>
  <si>
    <t>U15G</t>
  </si>
  <si>
    <t>J Weston</t>
  </si>
  <si>
    <t>Ban</t>
  </si>
  <si>
    <t>L Hooper</t>
  </si>
  <si>
    <t>Rad</t>
  </si>
  <si>
    <t>H Cousins</t>
  </si>
  <si>
    <t>C Walton</t>
  </si>
  <si>
    <t>O Tindale</t>
  </si>
  <si>
    <t>Z Watts</t>
  </si>
  <si>
    <t>Abi</t>
  </si>
  <si>
    <t>C Williams</t>
  </si>
  <si>
    <t>Wit</t>
  </si>
  <si>
    <t>E Chung</t>
  </si>
  <si>
    <t>M Davies</t>
  </si>
  <si>
    <t>S Parker</t>
  </si>
  <si>
    <t>M Ostle</t>
  </si>
  <si>
    <t>E Hubbert</t>
  </si>
  <si>
    <t>U15 G</t>
  </si>
  <si>
    <t>A Holmes</t>
  </si>
  <si>
    <t xml:space="preserve">U15G </t>
  </si>
  <si>
    <t xml:space="preserve">U15B </t>
  </si>
  <si>
    <t xml:space="preserve">U15 B </t>
  </si>
  <si>
    <t>U15B</t>
  </si>
  <si>
    <t>B Dawson</t>
  </si>
  <si>
    <t>I Taylor</t>
  </si>
  <si>
    <t>A Stepney</t>
  </si>
  <si>
    <t>R James</t>
  </si>
  <si>
    <t>C James</t>
  </si>
  <si>
    <t>H Cousens</t>
  </si>
  <si>
    <t>C Postalache</t>
  </si>
  <si>
    <t>S Biegel</t>
  </si>
  <si>
    <t>O Dobson</t>
  </si>
  <si>
    <t>G Sunderland</t>
  </si>
  <si>
    <t>H Perrin</t>
  </si>
  <si>
    <t>C Willliams</t>
  </si>
  <si>
    <t>S Al-Hussam</t>
  </si>
  <si>
    <t>C Parish</t>
  </si>
  <si>
    <t>M Perrin</t>
  </si>
  <si>
    <t>R Burton</t>
  </si>
  <si>
    <t>S Gordon</t>
  </si>
  <si>
    <t>Y Goddard</t>
  </si>
  <si>
    <t>F Rowe</t>
  </si>
  <si>
    <t>R Bibby</t>
  </si>
  <si>
    <t>A Cross</t>
  </si>
  <si>
    <t>E Davies</t>
  </si>
  <si>
    <t>F Brew</t>
  </si>
  <si>
    <t>L Burton</t>
  </si>
  <si>
    <t>A Cottam</t>
  </si>
  <si>
    <t>Oxf</t>
  </si>
  <si>
    <t>S Al-Hassam</t>
  </si>
  <si>
    <t>O Welby</t>
  </si>
  <si>
    <t>Bic</t>
  </si>
  <si>
    <t>E Benfield</t>
  </si>
  <si>
    <t>A Kesic</t>
  </si>
  <si>
    <t>A Olah</t>
  </si>
  <si>
    <t>S Bagget</t>
  </si>
  <si>
    <t>E Burgess</t>
  </si>
  <si>
    <t>A Tracoshas</t>
  </si>
  <si>
    <t>C Downer</t>
  </si>
  <si>
    <t>L Woodley</t>
  </si>
  <si>
    <t>1.28.2</t>
  </si>
  <si>
    <t>1.33.0</t>
  </si>
  <si>
    <t>1.34.6</t>
  </si>
  <si>
    <t>1.42.3</t>
  </si>
  <si>
    <t>1.24.7</t>
  </si>
  <si>
    <t>1.24.9</t>
  </si>
  <si>
    <t>1.36.5</t>
  </si>
  <si>
    <t>1.29.5</t>
  </si>
  <si>
    <t>1.34.3</t>
  </si>
  <si>
    <t>1.47.4</t>
  </si>
  <si>
    <t>1.31.4</t>
  </si>
  <si>
    <t>1.23.6</t>
  </si>
  <si>
    <t>1.24.5</t>
  </si>
  <si>
    <t>1.27.8</t>
  </si>
  <si>
    <t>1.23.8</t>
  </si>
  <si>
    <t>1.33.2</t>
  </si>
  <si>
    <t>1.21.7</t>
  </si>
  <si>
    <t>1.27.2</t>
  </si>
  <si>
    <t>1.24.3</t>
  </si>
  <si>
    <t>1.26.9</t>
  </si>
  <si>
    <t>V Hart</t>
  </si>
  <si>
    <t>M Calkin</t>
  </si>
  <si>
    <t>P Fuentes</t>
  </si>
  <si>
    <t>W Sims</t>
  </si>
  <si>
    <t>B E-Marks</t>
  </si>
  <si>
    <t>T Biegel</t>
  </si>
  <si>
    <t>S Al-Hassan</t>
  </si>
  <si>
    <t>J Wilson</t>
  </si>
  <si>
    <t>1.46.7</t>
  </si>
  <si>
    <t>1.47.2</t>
  </si>
  <si>
    <t>1.50.4</t>
  </si>
  <si>
    <t>1.51.3</t>
  </si>
  <si>
    <t>1.46.9</t>
  </si>
  <si>
    <t>1.47.9</t>
  </si>
  <si>
    <t>2.19.8</t>
  </si>
  <si>
    <t>1.38.9</t>
  </si>
  <si>
    <t>1.48.4</t>
  </si>
  <si>
    <t>1.48.3</t>
  </si>
  <si>
    <t>1.49.0</t>
  </si>
  <si>
    <t>1.50.0</t>
  </si>
  <si>
    <t>1.48.5</t>
  </si>
  <si>
    <t>1.41.9</t>
  </si>
  <si>
    <t>1.43.3</t>
  </si>
  <si>
    <t>1.45.1</t>
  </si>
  <si>
    <t>1.49.5</t>
  </si>
  <si>
    <t>1.41.2</t>
  </si>
  <si>
    <t>1.43.9</t>
  </si>
  <si>
    <t>1.46.0</t>
  </si>
  <si>
    <t>1.37.0</t>
  </si>
  <si>
    <t>1.40.5</t>
  </si>
  <si>
    <t>1.49.8</t>
  </si>
  <si>
    <t>1.39.1</t>
  </si>
  <si>
    <t>1.34.1</t>
  </si>
  <si>
    <t>1.45.0</t>
  </si>
  <si>
    <t>Non Scoring</t>
  </si>
  <si>
    <t>Long Jump U11 G</t>
  </si>
  <si>
    <t>Long Jump U13G</t>
  </si>
  <si>
    <t>Long Jump U11B</t>
  </si>
  <si>
    <t>E Brew</t>
  </si>
  <si>
    <t>O Majeste</t>
  </si>
  <si>
    <t>S Daenan</t>
  </si>
  <si>
    <t>E Chandler</t>
  </si>
  <si>
    <t>F G-James</t>
  </si>
  <si>
    <t>H Hunter</t>
  </si>
  <si>
    <t>H Bridgeman</t>
  </si>
  <si>
    <t>Z Chung</t>
  </si>
  <si>
    <t>Long Jump U13B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</si>
</sst>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"/>
    <numFmt numFmtId="177" formatCode="[$-809]dd\ mmmm\ yyyy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15" fontId="3" fillId="0" borderId="0" xfId="0" applyNumberFormat="1" applyFont="1" applyAlignment="1">
      <alignment/>
    </xf>
    <xf numFmtId="0" fontId="2" fillId="33" borderId="20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50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47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portshall%20-%20Event%201%20-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9">
        <row r="11">
          <cell r="B11">
            <v>28</v>
          </cell>
          <cell r="C11">
            <v>33</v>
          </cell>
          <cell r="D11">
            <v>41</v>
          </cell>
          <cell r="E11">
            <v>8</v>
          </cell>
          <cell r="F11">
            <v>31</v>
          </cell>
          <cell r="G11">
            <v>28</v>
          </cell>
          <cell r="H11">
            <v>11</v>
          </cell>
        </row>
        <row r="12">
          <cell r="B12">
            <v>24</v>
          </cell>
          <cell r="C12">
            <v>41</v>
          </cell>
          <cell r="D12">
            <v>35</v>
          </cell>
          <cell r="E12">
            <v>19</v>
          </cell>
          <cell r="F12">
            <v>19</v>
          </cell>
          <cell r="G12">
            <v>36</v>
          </cell>
          <cell r="H12">
            <v>23</v>
          </cell>
        </row>
        <row r="15">
          <cell r="B15">
            <v>4</v>
          </cell>
          <cell r="C15">
            <v>2</v>
          </cell>
          <cell r="D15">
            <v>1</v>
          </cell>
          <cell r="E15">
            <v>7</v>
          </cell>
          <cell r="F15">
            <v>5</v>
          </cell>
          <cell r="G15">
            <v>3</v>
          </cell>
          <cell r="H15">
            <v>6</v>
          </cell>
        </row>
        <row r="17">
          <cell r="B17">
            <v>7</v>
          </cell>
          <cell r="C17">
            <v>24</v>
          </cell>
          <cell r="D17">
            <v>55</v>
          </cell>
          <cell r="E17">
            <v>15</v>
          </cell>
          <cell r="F17">
            <v>46</v>
          </cell>
          <cell r="G17">
            <v>29</v>
          </cell>
          <cell r="H17">
            <v>32</v>
          </cell>
        </row>
        <row r="18">
          <cell r="B18">
            <v>21</v>
          </cell>
          <cell r="C18">
            <v>30</v>
          </cell>
          <cell r="D18">
            <v>51</v>
          </cell>
          <cell r="E18">
            <v>0</v>
          </cell>
          <cell r="F18">
            <v>48</v>
          </cell>
          <cell r="G18">
            <v>32</v>
          </cell>
          <cell r="H18">
            <v>25</v>
          </cell>
        </row>
        <row r="21">
          <cell r="B21">
            <v>6</v>
          </cell>
          <cell r="C21">
            <v>5</v>
          </cell>
          <cell r="D21">
            <v>1</v>
          </cell>
          <cell r="E21">
            <v>7</v>
          </cell>
          <cell r="F21">
            <v>2</v>
          </cell>
          <cell r="G21">
            <v>3</v>
          </cell>
          <cell r="H21">
            <v>4</v>
          </cell>
        </row>
        <row r="25">
          <cell r="B25">
            <v>0</v>
          </cell>
          <cell r="C25">
            <v>130</v>
          </cell>
          <cell r="D25">
            <v>232</v>
          </cell>
          <cell r="E25">
            <v>0</v>
          </cell>
          <cell r="F25">
            <v>0</v>
          </cell>
          <cell r="G25">
            <v>0</v>
          </cell>
          <cell r="H25">
            <v>121</v>
          </cell>
        </row>
        <row r="27">
          <cell r="B27">
            <v>4</v>
          </cell>
          <cell r="C27">
            <v>2</v>
          </cell>
          <cell r="D27">
            <v>1</v>
          </cell>
          <cell r="E27">
            <v>4</v>
          </cell>
          <cell r="F27">
            <v>4</v>
          </cell>
          <cell r="G27">
            <v>4</v>
          </cell>
          <cell r="H27">
            <v>3</v>
          </cell>
        </row>
        <row r="30">
          <cell r="B30">
            <v>50</v>
          </cell>
          <cell r="C30">
            <v>258</v>
          </cell>
          <cell r="D30">
            <v>91</v>
          </cell>
          <cell r="E30">
            <v>0</v>
          </cell>
          <cell r="F30">
            <v>176</v>
          </cell>
          <cell r="G30">
            <v>115</v>
          </cell>
          <cell r="H30">
            <v>179</v>
          </cell>
        </row>
        <row r="32">
          <cell r="B32">
            <v>6</v>
          </cell>
          <cell r="C32">
            <v>1</v>
          </cell>
          <cell r="D32">
            <v>5</v>
          </cell>
          <cell r="E32">
            <v>7</v>
          </cell>
          <cell r="F32">
            <v>3</v>
          </cell>
          <cell r="G32">
            <v>4</v>
          </cell>
          <cell r="H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5" sqref="I55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5" width="13.140625" style="2" customWidth="1"/>
    <col min="6" max="6" width="11.00390625" style="2" bestFit="1" customWidth="1"/>
    <col min="7" max="9" width="13.140625" style="2" customWidth="1"/>
  </cols>
  <sheetData>
    <row r="1" spans="1:7" ht="12.75">
      <c r="A1" s="1" t="s">
        <v>63</v>
      </c>
      <c r="C1" s="1" t="s">
        <v>89</v>
      </c>
      <c r="F1" s="3" t="s">
        <v>64</v>
      </c>
      <c r="G1" s="56" t="s">
        <v>90</v>
      </c>
    </row>
    <row r="3" spans="2:9" ht="38.25">
      <c r="B3" s="4" t="s">
        <v>0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5" t="s">
        <v>298</v>
      </c>
      <c r="D5" s="5">
        <v>0</v>
      </c>
      <c r="E5" s="5" t="s">
        <v>295</v>
      </c>
      <c r="F5" s="5">
        <v>0</v>
      </c>
      <c r="G5" s="5" t="s">
        <v>297</v>
      </c>
      <c r="H5" s="5" t="s">
        <v>296</v>
      </c>
      <c r="I5" s="216" t="s">
        <v>292</v>
      </c>
    </row>
    <row r="6" spans="1:9" ht="12.75">
      <c r="A6" s="3"/>
      <c r="B6" s="6" t="s">
        <v>7</v>
      </c>
      <c r="C6" s="7">
        <v>5</v>
      </c>
      <c r="D6" s="7">
        <v>0</v>
      </c>
      <c r="E6" s="7">
        <v>6</v>
      </c>
      <c r="F6" s="7">
        <v>0</v>
      </c>
      <c r="G6" s="7">
        <v>3</v>
      </c>
      <c r="H6" s="7">
        <v>4</v>
      </c>
      <c r="I6" s="217">
        <v>7</v>
      </c>
    </row>
    <row r="7" spans="1:2" ht="12.75">
      <c r="A7" s="3">
        <v>2</v>
      </c>
      <c r="B7" s="4" t="s">
        <v>8</v>
      </c>
    </row>
    <row r="8" spans="1:9" ht="12.75">
      <c r="A8" s="3"/>
      <c r="B8" t="s">
        <v>9</v>
      </c>
      <c r="C8" s="2" t="s">
        <v>93</v>
      </c>
      <c r="D8" s="2" t="s">
        <v>98</v>
      </c>
      <c r="E8" s="2" t="s">
        <v>102</v>
      </c>
      <c r="F8" s="2" t="s">
        <v>109</v>
      </c>
      <c r="G8" s="2" t="s">
        <v>112</v>
      </c>
      <c r="H8" s="2" t="s">
        <v>120</v>
      </c>
      <c r="I8" s="2" t="s">
        <v>126</v>
      </c>
    </row>
    <row r="9" spans="1:9" ht="12.75">
      <c r="A9" s="3"/>
      <c r="B9" t="s">
        <v>6</v>
      </c>
      <c r="C9" s="9">
        <v>13.9</v>
      </c>
      <c r="D9" s="9">
        <v>13.5</v>
      </c>
      <c r="E9" s="9">
        <v>13.1</v>
      </c>
      <c r="F9" s="9">
        <v>14.3</v>
      </c>
      <c r="G9" s="9">
        <v>13.6</v>
      </c>
      <c r="H9" s="9">
        <v>13.6</v>
      </c>
      <c r="I9" s="9">
        <v>12.3</v>
      </c>
    </row>
    <row r="10" spans="1:9" ht="12.75">
      <c r="A10" s="3"/>
      <c r="B10" t="s">
        <v>10</v>
      </c>
      <c r="C10" s="2" t="s">
        <v>91</v>
      </c>
      <c r="D10" s="66" t="s">
        <v>100</v>
      </c>
      <c r="E10" s="2" t="s">
        <v>103</v>
      </c>
      <c r="F10" s="2" t="s">
        <v>110</v>
      </c>
      <c r="G10" s="2" t="s">
        <v>113</v>
      </c>
      <c r="H10" s="2" t="s">
        <v>121</v>
      </c>
      <c r="I10" s="66" t="s">
        <v>129</v>
      </c>
    </row>
    <row r="11" spans="1:9" ht="12.75">
      <c r="A11" s="3"/>
      <c r="B11" t="s">
        <v>6</v>
      </c>
      <c r="C11" s="9">
        <v>13</v>
      </c>
      <c r="D11" s="9">
        <v>13.2</v>
      </c>
      <c r="E11" s="9">
        <v>13.4</v>
      </c>
      <c r="F11" s="9">
        <v>13.8</v>
      </c>
      <c r="G11" s="9">
        <v>14</v>
      </c>
      <c r="H11" s="9">
        <v>13</v>
      </c>
      <c r="I11" s="9">
        <v>15.1</v>
      </c>
    </row>
    <row r="12" spans="1:9" ht="12.75">
      <c r="A12" s="3"/>
      <c r="B12" t="s">
        <v>32</v>
      </c>
      <c r="C12" s="8" t="s">
        <v>92</v>
      </c>
      <c r="D12" s="8"/>
      <c r="E12" s="8" t="s">
        <v>104</v>
      </c>
      <c r="F12" s="8"/>
      <c r="G12" s="8" t="s">
        <v>114</v>
      </c>
      <c r="H12" s="8" t="s">
        <v>122</v>
      </c>
      <c r="I12" s="8" t="s">
        <v>128</v>
      </c>
    </row>
    <row r="13" spans="1:9" ht="12.75">
      <c r="A13" s="3"/>
      <c r="B13" t="s">
        <v>6</v>
      </c>
      <c r="C13" s="9">
        <v>14.1</v>
      </c>
      <c r="D13" s="9">
        <v>0</v>
      </c>
      <c r="E13" s="9">
        <v>13.8</v>
      </c>
      <c r="F13" s="9">
        <v>0</v>
      </c>
      <c r="G13" s="9">
        <v>14.5</v>
      </c>
      <c r="H13" s="9">
        <v>14.2</v>
      </c>
      <c r="I13" s="9">
        <v>13.7</v>
      </c>
    </row>
    <row r="14" spans="1:9" ht="12.75">
      <c r="A14" s="3"/>
      <c r="B14" t="s">
        <v>33</v>
      </c>
      <c r="C14" s="8" t="s">
        <v>96</v>
      </c>
      <c r="D14" s="8"/>
      <c r="E14" s="8" t="s">
        <v>105</v>
      </c>
      <c r="F14" s="8"/>
      <c r="G14" s="8" t="s">
        <v>115</v>
      </c>
      <c r="H14" s="8" t="s">
        <v>123</v>
      </c>
      <c r="I14" s="8"/>
    </row>
    <row r="15" spans="1:9" ht="12.75">
      <c r="A15" s="3"/>
      <c r="B15" t="s">
        <v>6</v>
      </c>
      <c r="C15" s="9">
        <v>15</v>
      </c>
      <c r="D15" s="9">
        <v>0</v>
      </c>
      <c r="E15" s="9">
        <v>14</v>
      </c>
      <c r="F15" s="9">
        <v>0</v>
      </c>
      <c r="G15" s="9">
        <v>13.6</v>
      </c>
      <c r="H15" s="9">
        <v>17.3</v>
      </c>
      <c r="I15" s="9">
        <v>0</v>
      </c>
    </row>
    <row r="16" spans="1:9" ht="12.75">
      <c r="A16" s="3"/>
      <c r="B16" t="s">
        <v>11</v>
      </c>
      <c r="C16" s="9">
        <f aca="true" t="shared" si="0" ref="C16:I16">C15+C13+C11+C9</f>
        <v>56</v>
      </c>
      <c r="D16" s="9">
        <f t="shared" si="0"/>
        <v>26.7</v>
      </c>
      <c r="E16" s="9">
        <f t="shared" si="0"/>
        <v>54.300000000000004</v>
      </c>
      <c r="F16" s="9">
        <f t="shared" si="0"/>
        <v>28.1</v>
      </c>
      <c r="G16" s="9">
        <f t="shared" si="0"/>
        <v>55.7</v>
      </c>
      <c r="H16" s="9">
        <f t="shared" si="0"/>
        <v>58.1</v>
      </c>
      <c r="I16" s="9">
        <f t="shared" si="0"/>
        <v>41.099999999999994</v>
      </c>
    </row>
    <row r="17" spans="1:9" ht="12.75">
      <c r="A17" s="3"/>
      <c r="B17" s="6" t="s">
        <v>7</v>
      </c>
      <c r="C17" s="7">
        <v>5</v>
      </c>
      <c r="D17" s="7">
        <v>2</v>
      </c>
      <c r="E17" s="7">
        <v>7</v>
      </c>
      <c r="F17" s="7">
        <v>1</v>
      </c>
      <c r="G17" s="7">
        <v>6</v>
      </c>
      <c r="H17" s="7">
        <v>4</v>
      </c>
      <c r="I17" s="7">
        <v>3</v>
      </c>
    </row>
    <row r="18" spans="1:2" ht="12.75">
      <c r="A18" s="3">
        <v>3</v>
      </c>
      <c r="B18" s="4" t="s">
        <v>12</v>
      </c>
    </row>
    <row r="19" spans="1:9" ht="12.75">
      <c r="A19" s="3"/>
      <c r="B19" t="s">
        <v>9</v>
      </c>
      <c r="C19" s="2" t="s">
        <v>93</v>
      </c>
      <c r="D19" s="2" t="s">
        <v>98</v>
      </c>
      <c r="E19" s="2" t="s">
        <v>103</v>
      </c>
      <c r="F19" s="2" t="s">
        <v>109</v>
      </c>
      <c r="G19" s="2" t="s">
        <v>116</v>
      </c>
      <c r="H19" s="2" t="s">
        <v>120</v>
      </c>
      <c r="I19" s="2" t="s">
        <v>128</v>
      </c>
    </row>
    <row r="20" spans="1:9" ht="12.75">
      <c r="A20" s="3"/>
      <c r="B20" t="s">
        <v>13</v>
      </c>
      <c r="C20" s="8">
        <v>40</v>
      </c>
      <c r="D20" s="8">
        <v>45</v>
      </c>
      <c r="E20" s="8">
        <v>51</v>
      </c>
      <c r="F20" s="8">
        <v>39</v>
      </c>
      <c r="G20" s="8">
        <v>34</v>
      </c>
      <c r="H20" s="8">
        <v>48</v>
      </c>
      <c r="I20" s="8">
        <v>48</v>
      </c>
    </row>
    <row r="21" spans="1:8" ht="12.75">
      <c r="A21" s="3"/>
      <c r="B21" t="s">
        <v>10</v>
      </c>
      <c r="C21" s="2" t="s">
        <v>94</v>
      </c>
      <c r="D21" s="2" t="s">
        <v>101</v>
      </c>
      <c r="E21" s="2" t="s">
        <v>106</v>
      </c>
      <c r="G21" s="2" t="s">
        <v>117</v>
      </c>
      <c r="H21" s="2" t="s">
        <v>121</v>
      </c>
    </row>
    <row r="22" spans="1:9" ht="12.75">
      <c r="A22" s="3"/>
      <c r="B22" t="s">
        <v>13</v>
      </c>
      <c r="C22" s="8">
        <v>44</v>
      </c>
      <c r="D22" s="8">
        <v>44</v>
      </c>
      <c r="E22" s="8">
        <v>42</v>
      </c>
      <c r="F22" s="8">
        <v>0</v>
      </c>
      <c r="G22" s="8">
        <v>40</v>
      </c>
      <c r="H22" s="8">
        <v>52</v>
      </c>
      <c r="I22" s="8">
        <v>0</v>
      </c>
    </row>
    <row r="23" spans="1:9" ht="12.75">
      <c r="A23" s="3"/>
      <c r="B23" t="s">
        <v>32</v>
      </c>
      <c r="C23" s="8" t="s">
        <v>95</v>
      </c>
      <c r="D23" s="8" t="s">
        <v>100</v>
      </c>
      <c r="E23" s="8" t="s">
        <v>107</v>
      </c>
      <c r="F23" s="8"/>
      <c r="G23" s="8" t="s">
        <v>118</v>
      </c>
      <c r="H23" s="8" t="s">
        <v>122</v>
      </c>
      <c r="I23" s="8"/>
    </row>
    <row r="24" spans="1:9" ht="12.75">
      <c r="A24" s="3"/>
      <c r="B24" t="s">
        <v>13</v>
      </c>
      <c r="C24" s="174">
        <v>42</v>
      </c>
      <c r="D24" s="174">
        <v>39</v>
      </c>
      <c r="E24" s="174">
        <v>40</v>
      </c>
      <c r="F24" s="174">
        <v>0</v>
      </c>
      <c r="G24" s="174">
        <v>39</v>
      </c>
      <c r="H24" s="174">
        <v>39</v>
      </c>
      <c r="I24" s="174">
        <v>0</v>
      </c>
    </row>
    <row r="25" spans="1:9" ht="12.75">
      <c r="A25" s="3"/>
      <c r="B25" t="s">
        <v>33</v>
      </c>
      <c r="C25" s="8" t="s">
        <v>96</v>
      </c>
      <c r="D25" s="8"/>
      <c r="E25" s="218" t="s">
        <v>311</v>
      </c>
      <c r="F25" s="8"/>
      <c r="G25" s="8" t="s">
        <v>113</v>
      </c>
      <c r="H25" s="8" t="s">
        <v>123</v>
      </c>
      <c r="I25" s="8"/>
    </row>
    <row r="26" spans="1:9" ht="12.75">
      <c r="A26" s="3"/>
      <c r="B26" t="s">
        <v>13</v>
      </c>
      <c r="C26" s="174">
        <v>39</v>
      </c>
      <c r="D26" s="174">
        <v>0</v>
      </c>
      <c r="E26" s="174">
        <v>42</v>
      </c>
      <c r="F26" s="174">
        <v>0</v>
      </c>
      <c r="G26" s="174">
        <v>39</v>
      </c>
      <c r="H26" s="174">
        <v>34</v>
      </c>
      <c r="I26" s="174">
        <v>0</v>
      </c>
    </row>
    <row r="27" spans="1:9" ht="12.75">
      <c r="A27" s="3"/>
      <c r="B27" t="s">
        <v>14</v>
      </c>
      <c r="C27" s="8">
        <f aca="true" t="shared" si="1" ref="C27:I27">C20+C22+C24+C26</f>
        <v>165</v>
      </c>
      <c r="D27" s="8">
        <f t="shared" si="1"/>
        <v>128</v>
      </c>
      <c r="E27" s="8">
        <f t="shared" si="1"/>
        <v>175</v>
      </c>
      <c r="F27" s="8">
        <f t="shared" si="1"/>
        <v>39</v>
      </c>
      <c r="G27" s="8">
        <f t="shared" si="1"/>
        <v>152</v>
      </c>
      <c r="H27" s="8">
        <f t="shared" si="1"/>
        <v>173</v>
      </c>
      <c r="I27" s="8">
        <f t="shared" si="1"/>
        <v>48</v>
      </c>
    </row>
    <row r="28" spans="1:9" ht="12.75">
      <c r="A28" s="3"/>
      <c r="B28" s="6" t="s">
        <v>7</v>
      </c>
      <c r="C28" s="7">
        <v>5</v>
      </c>
      <c r="D28" s="7">
        <v>3</v>
      </c>
      <c r="E28" s="7">
        <v>7</v>
      </c>
      <c r="F28" s="7">
        <v>1</v>
      </c>
      <c r="G28" s="7">
        <v>4</v>
      </c>
      <c r="H28" s="7">
        <v>6</v>
      </c>
      <c r="I28" s="7">
        <v>2</v>
      </c>
    </row>
    <row r="29" spans="1:2" ht="12.75">
      <c r="A29" s="3">
        <v>4</v>
      </c>
      <c r="B29" s="4" t="s">
        <v>73</v>
      </c>
    </row>
    <row r="30" spans="1:9" ht="12.75">
      <c r="A30" s="3"/>
      <c r="B30" t="s">
        <v>9</v>
      </c>
      <c r="C30" s="2" t="s">
        <v>94</v>
      </c>
      <c r="D30" s="2" t="s">
        <v>98</v>
      </c>
      <c r="E30" s="2" t="s">
        <v>102</v>
      </c>
      <c r="F30" s="2" t="s">
        <v>111</v>
      </c>
      <c r="G30" s="2" t="s">
        <v>112</v>
      </c>
      <c r="H30" s="2" t="s">
        <v>124</v>
      </c>
      <c r="I30" s="2" t="s">
        <v>126</v>
      </c>
    </row>
    <row r="31" spans="1:9" ht="12.75">
      <c r="A31" s="3"/>
      <c r="B31" t="s">
        <v>15</v>
      </c>
      <c r="C31" s="9">
        <v>1.52</v>
      </c>
      <c r="D31" s="9">
        <v>1.79</v>
      </c>
      <c r="E31" s="9">
        <v>1.79</v>
      </c>
      <c r="F31" s="9">
        <v>1.49</v>
      </c>
      <c r="G31" s="9">
        <v>1.56</v>
      </c>
      <c r="H31" s="9">
        <v>1.33</v>
      </c>
      <c r="I31" s="9">
        <v>1.93</v>
      </c>
    </row>
    <row r="32" spans="1:9" ht="12.75">
      <c r="A32" s="3"/>
      <c r="B32" t="s">
        <v>10</v>
      </c>
      <c r="C32" s="2" t="s">
        <v>91</v>
      </c>
      <c r="D32" s="66" t="s">
        <v>100</v>
      </c>
      <c r="E32" s="8" t="s">
        <v>108</v>
      </c>
      <c r="F32" s="8" t="s">
        <v>110</v>
      </c>
      <c r="G32" s="66" t="s">
        <v>114</v>
      </c>
      <c r="H32" s="2" t="s">
        <v>125</v>
      </c>
      <c r="I32" s="66" t="s">
        <v>207</v>
      </c>
    </row>
    <row r="33" spans="1:9" ht="12.75">
      <c r="A33" s="3"/>
      <c r="B33" t="s">
        <v>15</v>
      </c>
      <c r="C33" s="9">
        <v>1.9</v>
      </c>
      <c r="D33" s="9">
        <v>1.69</v>
      </c>
      <c r="E33" s="9">
        <v>1.76</v>
      </c>
      <c r="F33" s="9">
        <v>1.46</v>
      </c>
      <c r="G33" s="9">
        <v>1.49</v>
      </c>
      <c r="H33" s="9">
        <v>1.77</v>
      </c>
      <c r="I33" s="9">
        <v>1.76</v>
      </c>
    </row>
    <row r="34" spans="1:9" ht="12.75">
      <c r="A34" s="3"/>
      <c r="B34" t="s">
        <v>16</v>
      </c>
      <c r="C34" s="9">
        <f aca="true" t="shared" si="2" ref="C34:I34">C33+C31</f>
        <v>3.42</v>
      </c>
      <c r="D34" s="9">
        <f t="shared" si="2"/>
        <v>3.48</v>
      </c>
      <c r="E34" s="9">
        <f t="shared" si="2"/>
        <v>3.55</v>
      </c>
      <c r="F34" s="9">
        <f t="shared" si="2"/>
        <v>2.95</v>
      </c>
      <c r="G34" s="9">
        <f t="shared" si="2"/>
        <v>3.05</v>
      </c>
      <c r="H34" s="9">
        <f t="shared" si="2"/>
        <v>3.1</v>
      </c>
      <c r="I34" s="9">
        <f t="shared" si="2"/>
        <v>3.69</v>
      </c>
    </row>
    <row r="35" spans="1:9" ht="12.75">
      <c r="A35" s="3"/>
      <c r="B35" s="6" t="s">
        <v>7</v>
      </c>
      <c r="C35" s="7">
        <v>4</v>
      </c>
      <c r="D35" s="7">
        <v>5</v>
      </c>
      <c r="E35" s="7">
        <v>6</v>
      </c>
      <c r="F35" s="7">
        <v>1</v>
      </c>
      <c r="G35" s="7">
        <v>2</v>
      </c>
      <c r="H35" s="7">
        <v>3</v>
      </c>
      <c r="I35" s="7">
        <v>7</v>
      </c>
    </row>
    <row r="36" spans="1:2" ht="12.75">
      <c r="A36" s="3">
        <v>5</v>
      </c>
      <c r="B36" s="4" t="s">
        <v>17</v>
      </c>
    </row>
    <row r="37" spans="1:8" ht="12.75">
      <c r="A37" s="3"/>
      <c r="B37" t="s">
        <v>9</v>
      </c>
      <c r="C37" s="66" t="s">
        <v>315</v>
      </c>
      <c r="D37" s="2" t="s">
        <v>101</v>
      </c>
      <c r="E37" s="2" t="s">
        <v>102</v>
      </c>
      <c r="F37" s="2" t="s">
        <v>111</v>
      </c>
      <c r="G37" s="2" t="s">
        <v>112</v>
      </c>
      <c r="H37" s="2" t="s">
        <v>120</v>
      </c>
    </row>
    <row r="38" spans="1:9" ht="12.75">
      <c r="A38" s="3"/>
      <c r="B38" t="s">
        <v>6</v>
      </c>
      <c r="C38" s="9">
        <v>41.7</v>
      </c>
      <c r="D38" s="9">
        <v>42.3</v>
      </c>
      <c r="E38" s="9">
        <v>40</v>
      </c>
      <c r="F38" s="9">
        <v>42.8</v>
      </c>
      <c r="G38" s="9">
        <v>42</v>
      </c>
      <c r="H38" s="9">
        <v>40.8</v>
      </c>
      <c r="I38" s="9">
        <v>0</v>
      </c>
    </row>
    <row r="39" spans="1:8" ht="12.75">
      <c r="A39" s="3"/>
      <c r="B39" t="s">
        <v>10</v>
      </c>
      <c r="C39" s="2" t="s">
        <v>92</v>
      </c>
      <c r="D39" s="2" t="s">
        <v>99</v>
      </c>
      <c r="E39" s="8" t="s">
        <v>103</v>
      </c>
      <c r="F39" s="8" t="s">
        <v>109</v>
      </c>
      <c r="G39" s="2" t="s">
        <v>115</v>
      </c>
      <c r="H39" s="2" t="s">
        <v>121</v>
      </c>
    </row>
    <row r="40" spans="1:9" ht="12.75">
      <c r="A40" s="3"/>
      <c r="B40" t="s">
        <v>6</v>
      </c>
      <c r="C40" s="9">
        <v>43.3</v>
      </c>
      <c r="D40" s="9">
        <v>0</v>
      </c>
      <c r="E40" s="9">
        <v>41.5</v>
      </c>
      <c r="F40" s="9">
        <v>47.1</v>
      </c>
      <c r="G40" s="9">
        <v>43.8</v>
      </c>
      <c r="H40" s="9">
        <v>39.4</v>
      </c>
      <c r="I40" s="9">
        <v>0</v>
      </c>
    </row>
    <row r="41" spans="1:9" ht="12.75">
      <c r="A41" s="3"/>
      <c r="B41" t="s">
        <v>11</v>
      </c>
      <c r="C41" s="9">
        <f aca="true" t="shared" si="3" ref="C41:I41">C40+C38</f>
        <v>85</v>
      </c>
      <c r="D41" s="9">
        <f t="shared" si="3"/>
        <v>42.3</v>
      </c>
      <c r="E41" s="9">
        <f t="shared" si="3"/>
        <v>81.5</v>
      </c>
      <c r="F41" s="9">
        <f t="shared" si="3"/>
        <v>89.9</v>
      </c>
      <c r="G41" s="9">
        <f t="shared" si="3"/>
        <v>85.8</v>
      </c>
      <c r="H41" s="9">
        <f t="shared" si="3"/>
        <v>80.19999999999999</v>
      </c>
      <c r="I41" s="9">
        <f t="shared" si="3"/>
        <v>0</v>
      </c>
    </row>
    <row r="42" spans="1:9" ht="12.75">
      <c r="A42" s="3"/>
      <c r="B42" s="6" t="s">
        <v>7</v>
      </c>
      <c r="C42" s="7">
        <v>5</v>
      </c>
      <c r="D42" s="7">
        <v>2</v>
      </c>
      <c r="E42" s="7">
        <v>6</v>
      </c>
      <c r="F42" s="7">
        <v>3</v>
      </c>
      <c r="G42" s="7">
        <v>4</v>
      </c>
      <c r="H42" s="7">
        <v>7</v>
      </c>
      <c r="I42" s="7">
        <v>0</v>
      </c>
    </row>
    <row r="43" spans="1:2" ht="12.75">
      <c r="A43" s="3">
        <v>6</v>
      </c>
      <c r="B43" s="4" t="s">
        <v>75</v>
      </c>
    </row>
    <row r="44" spans="1:9" ht="12.75">
      <c r="A44" s="3"/>
      <c r="B44" t="s">
        <v>9</v>
      </c>
      <c r="C44" s="2" t="s">
        <v>95</v>
      </c>
      <c r="D44" s="2" t="s">
        <v>101</v>
      </c>
      <c r="E44" s="66" t="s">
        <v>106</v>
      </c>
      <c r="F44" s="2" t="s">
        <v>111</v>
      </c>
      <c r="G44" s="2" t="s">
        <v>119</v>
      </c>
      <c r="H44" s="2" t="s">
        <v>124</v>
      </c>
      <c r="I44" s="66" t="s">
        <v>127</v>
      </c>
    </row>
    <row r="45" spans="1:9" ht="12.75">
      <c r="A45" s="3"/>
      <c r="B45" t="s">
        <v>15</v>
      </c>
      <c r="C45" s="9">
        <v>10.1</v>
      </c>
      <c r="D45" s="9">
        <v>13.97</v>
      </c>
      <c r="E45" s="9">
        <v>12.79</v>
      </c>
      <c r="F45" s="9">
        <v>18.33</v>
      </c>
      <c r="G45" s="9">
        <v>12.37</v>
      </c>
      <c r="H45" s="9">
        <v>11.56</v>
      </c>
      <c r="I45" s="78">
        <v>19.23</v>
      </c>
    </row>
    <row r="46" spans="1:9" ht="12.75">
      <c r="A46" s="3"/>
      <c r="B46" t="s">
        <v>10</v>
      </c>
      <c r="C46" s="8" t="s">
        <v>97</v>
      </c>
      <c r="E46" s="2" t="s">
        <v>108</v>
      </c>
      <c r="F46" s="2" t="s">
        <v>110</v>
      </c>
      <c r="G46" s="2" t="s">
        <v>118</v>
      </c>
      <c r="H46" s="2" t="s">
        <v>125</v>
      </c>
      <c r="I46" s="2" t="s">
        <v>128</v>
      </c>
    </row>
    <row r="47" spans="1:9" ht="12.75">
      <c r="A47" s="3"/>
      <c r="B47" t="s">
        <v>15</v>
      </c>
      <c r="C47" s="9">
        <v>13.16</v>
      </c>
      <c r="D47" s="9">
        <v>0</v>
      </c>
      <c r="E47" s="9">
        <v>17.04</v>
      </c>
      <c r="F47" s="9">
        <v>10.33</v>
      </c>
      <c r="G47" s="9">
        <v>12.6</v>
      </c>
      <c r="H47" s="9">
        <v>10.58</v>
      </c>
      <c r="I47" s="9">
        <v>12.44</v>
      </c>
    </row>
    <row r="48" spans="1:9" ht="12.75">
      <c r="A48" s="3"/>
      <c r="B48" t="s">
        <v>16</v>
      </c>
      <c r="C48" s="9">
        <f aca="true" t="shared" si="4" ref="C48:I48">C47+C45</f>
        <v>23.259999999999998</v>
      </c>
      <c r="D48" s="9">
        <f t="shared" si="4"/>
        <v>13.97</v>
      </c>
      <c r="E48" s="9">
        <f t="shared" si="4"/>
        <v>29.83</v>
      </c>
      <c r="F48" s="9">
        <f t="shared" si="4"/>
        <v>28.659999999999997</v>
      </c>
      <c r="G48" s="9">
        <f t="shared" si="4"/>
        <v>24.97</v>
      </c>
      <c r="H48" s="9">
        <f t="shared" si="4"/>
        <v>22.14</v>
      </c>
      <c r="I48" s="9">
        <f t="shared" si="4"/>
        <v>31.67</v>
      </c>
    </row>
    <row r="49" spans="1:9" ht="12.75">
      <c r="A49" s="3"/>
      <c r="B49" s="6" t="s">
        <v>7</v>
      </c>
      <c r="C49" s="7">
        <v>3</v>
      </c>
      <c r="D49" s="7">
        <v>1</v>
      </c>
      <c r="E49" s="7">
        <v>6</v>
      </c>
      <c r="F49" s="7">
        <v>5</v>
      </c>
      <c r="G49" s="7">
        <v>4</v>
      </c>
      <c r="H49" s="7">
        <v>2</v>
      </c>
      <c r="I49" s="7">
        <v>7</v>
      </c>
    </row>
    <row r="50" spans="1:3" ht="12.75">
      <c r="A50" s="3">
        <v>7</v>
      </c>
      <c r="B50" s="4" t="s">
        <v>18</v>
      </c>
      <c r="C50" s="66"/>
    </row>
    <row r="51" spans="1:9" ht="12.75">
      <c r="A51" s="3"/>
      <c r="B51" t="s">
        <v>66</v>
      </c>
      <c r="C51" s="9">
        <v>55.1</v>
      </c>
      <c r="D51" s="9">
        <v>0</v>
      </c>
      <c r="E51" s="78">
        <v>53.1</v>
      </c>
      <c r="F51" s="9">
        <v>0</v>
      </c>
      <c r="G51" s="9">
        <v>55.3</v>
      </c>
      <c r="H51" s="9">
        <v>54.4</v>
      </c>
      <c r="I51" s="9">
        <v>56.3</v>
      </c>
    </row>
    <row r="52" spans="2:9" ht="12.75">
      <c r="B52" t="s">
        <v>67</v>
      </c>
      <c r="C52" s="9">
        <v>0</v>
      </c>
      <c r="D52" s="9">
        <v>0</v>
      </c>
      <c r="E52" s="9">
        <v>55.2</v>
      </c>
      <c r="F52" s="9">
        <v>0</v>
      </c>
      <c r="G52" s="9">
        <v>67.4</v>
      </c>
      <c r="H52" s="9">
        <v>0</v>
      </c>
      <c r="I52" s="9">
        <v>0</v>
      </c>
    </row>
    <row r="53" spans="1:9" ht="12.75">
      <c r="A53" s="3"/>
      <c r="B53" t="s">
        <v>11</v>
      </c>
      <c r="C53" s="108">
        <f aca="true" t="shared" si="5" ref="C53:I53">C51+C52</f>
        <v>55.1</v>
      </c>
      <c r="D53" s="108">
        <f t="shared" si="5"/>
        <v>0</v>
      </c>
      <c r="E53" s="108">
        <f t="shared" si="5"/>
        <v>108.30000000000001</v>
      </c>
      <c r="F53" s="108">
        <f t="shared" si="5"/>
        <v>0</v>
      </c>
      <c r="G53" s="108">
        <f t="shared" si="5"/>
        <v>122.7</v>
      </c>
      <c r="H53" s="108">
        <f t="shared" si="5"/>
        <v>54.4</v>
      </c>
      <c r="I53" s="108">
        <f t="shared" si="5"/>
        <v>56.3</v>
      </c>
    </row>
    <row r="54" spans="1:9" ht="12.75">
      <c r="A54" s="3"/>
      <c r="B54" s="13" t="s">
        <v>7</v>
      </c>
      <c r="C54" s="7">
        <v>4</v>
      </c>
      <c r="D54" s="7">
        <v>0</v>
      </c>
      <c r="E54" s="7">
        <v>7</v>
      </c>
      <c r="F54" s="7">
        <v>0</v>
      </c>
      <c r="G54" s="7">
        <v>6</v>
      </c>
      <c r="H54" s="7">
        <v>5</v>
      </c>
      <c r="I54" s="7">
        <v>3</v>
      </c>
    </row>
    <row r="57" spans="2:9" ht="12.75">
      <c r="B57" s="6" t="s">
        <v>19</v>
      </c>
      <c r="C57" s="11">
        <f aca="true" t="shared" si="6" ref="C57:I57">C54+C49+C42+C35+C28+C17+C6</f>
        <v>31</v>
      </c>
      <c r="D57" s="11">
        <f t="shared" si="6"/>
        <v>13</v>
      </c>
      <c r="E57" s="11">
        <f t="shared" si="6"/>
        <v>45</v>
      </c>
      <c r="F57" s="11">
        <f t="shared" si="6"/>
        <v>11</v>
      </c>
      <c r="G57" s="11">
        <f t="shared" si="6"/>
        <v>29</v>
      </c>
      <c r="H57" s="11">
        <f t="shared" si="6"/>
        <v>31</v>
      </c>
      <c r="I57" s="11">
        <f t="shared" si="6"/>
        <v>29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28125" style="2" customWidth="1"/>
    <col min="6" max="8" width="10.7109375" style="2" customWidth="1"/>
  </cols>
  <sheetData>
    <row r="2" spans="1:8" ht="18">
      <c r="A2" s="17" t="s">
        <v>57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65</v>
      </c>
      <c r="B4" s="1" t="str">
        <f>'Boys U11'!C1</f>
        <v>Kidlington Sports Centre</v>
      </c>
      <c r="C4" s="1"/>
      <c r="D4" s="1"/>
      <c r="E4" s="1"/>
      <c r="F4" s="31" t="str">
        <f>'Boys U11'!F1</f>
        <v>Date - </v>
      </c>
      <c r="G4" s="56" t="str">
        <f>'Boys U11'!G1</f>
        <v>14th November 2010</v>
      </c>
    </row>
    <row r="5" spans="1:8" ht="12.75">
      <c r="A5" s="31"/>
      <c r="B5" s="3"/>
      <c r="C5" s="3"/>
      <c r="D5" s="3"/>
      <c r="E5" s="3"/>
      <c r="F5" s="3"/>
      <c r="G5" s="3"/>
      <c r="H5" s="3"/>
    </row>
    <row r="6" spans="2:8" ht="12.75">
      <c r="B6" s="3"/>
      <c r="C6" s="31"/>
      <c r="H6" s="31"/>
    </row>
    <row r="8" spans="1:8" ht="38.25">
      <c r="A8" s="4" t="s">
        <v>58</v>
      </c>
      <c r="B8" s="3" t="s">
        <v>70</v>
      </c>
      <c r="C8" s="3" t="s">
        <v>1</v>
      </c>
      <c r="D8" s="3" t="s">
        <v>2</v>
      </c>
      <c r="E8" s="163" t="s">
        <v>86</v>
      </c>
      <c r="F8" s="3" t="s">
        <v>3</v>
      </c>
      <c r="G8" s="3" t="s">
        <v>21</v>
      </c>
      <c r="H8" s="3" t="s">
        <v>4</v>
      </c>
    </row>
    <row r="9" ht="12.75">
      <c r="A9" s="32"/>
    </row>
    <row r="10" ht="12.75">
      <c r="A10" s="4" t="s">
        <v>51</v>
      </c>
    </row>
    <row r="11" spans="1:8" ht="12.75">
      <c r="A11" t="s">
        <v>45</v>
      </c>
      <c r="B11" s="8">
        <f>'Boys U11'!C57</f>
        <v>31</v>
      </c>
      <c r="C11" s="8">
        <f>'Boys U11'!D57</f>
        <v>13</v>
      </c>
      <c r="D11" s="8">
        <f>'Boys U11'!E57</f>
        <v>45</v>
      </c>
      <c r="E11" s="8">
        <f>'Boys U11'!F57</f>
        <v>11</v>
      </c>
      <c r="F11" s="8">
        <f>'Boys U11'!G57</f>
        <v>29</v>
      </c>
      <c r="G11" s="8">
        <f>'Boys U11'!H57</f>
        <v>31</v>
      </c>
      <c r="H11" s="8">
        <f>'Boys U11'!I57</f>
        <v>29</v>
      </c>
    </row>
    <row r="12" spans="1:8" ht="12.75">
      <c r="A12" t="s">
        <v>50</v>
      </c>
      <c r="B12" s="8">
        <f>'Girls U11'!C57</f>
        <v>29</v>
      </c>
      <c r="C12" s="8">
        <f>'Girls U11'!D57</f>
        <v>42</v>
      </c>
      <c r="D12" s="8">
        <f>'Girls U11'!E57</f>
        <v>37</v>
      </c>
      <c r="E12" s="8">
        <f>'Girls U11'!F57</f>
        <v>25</v>
      </c>
      <c r="F12" s="8">
        <f>'Girls U11'!G57</f>
        <v>12</v>
      </c>
      <c r="G12" s="8">
        <f>'Girls U11'!H57</f>
        <v>26</v>
      </c>
      <c r="H12" s="8">
        <f>'Girls U11'!I57</f>
        <v>26</v>
      </c>
    </row>
    <row r="13" spans="1:8" ht="12.75">
      <c r="A13" s="27" t="s">
        <v>52</v>
      </c>
      <c r="B13" s="68">
        <f aca="true" t="shared" si="0" ref="B13:H13">SUM(B11:B12)</f>
        <v>60</v>
      </c>
      <c r="C13" s="68">
        <f t="shared" si="0"/>
        <v>55</v>
      </c>
      <c r="D13" s="68">
        <f t="shared" si="0"/>
        <v>82</v>
      </c>
      <c r="E13" s="68">
        <f t="shared" si="0"/>
        <v>36</v>
      </c>
      <c r="F13" s="68">
        <f t="shared" si="0"/>
        <v>41</v>
      </c>
      <c r="G13" s="68">
        <f t="shared" si="0"/>
        <v>57</v>
      </c>
      <c r="H13" s="68">
        <f t="shared" si="0"/>
        <v>55</v>
      </c>
    </row>
    <row r="15" spans="1:8" ht="12.75">
      <c r="A15" s="33" t="s">
        <v>59</v>
      </c>
      <c r="B15" s="34">
        <f>RANK(B13,$B13:$H13,0)</f>
        <v>2</v>
      </c>
      <c r="C15" s="34">
        <f aca="true" t="shared" si="1" ref="C15:H15">RANK(C13,$B13:$H13,0)</f>
        <v>4</v>
      </c>
      <c r="D15" s="34">
        <f t="shared" si="1"/>
        <v>1</v>
      </c>
      <c r="E15" s="34">
        <f t="shared" si="1"/>
        <v>7</v>
      </c>
      <c r="F15" s="34">
        <f t="shared" si="1"/>
        <v>6</v>
      </c>
      <c r="G15" s="34">
        <f t="shared" si="1"/>
        <v>3</v>
      </c>
      <c r="H15" s="34">
        <f t="shared" si="1"/>
        <v>4</v>
      </c>
    </row>
    <row r="17" ht="12.75">
      <c r="A17" s="4" t="s">
        <v>53</v>
      </c>
    </row>
    <row r="18" spans="1:8" ht="12.75">
      <c r="A18" t="s">
        <v>45</v>
      </c>
      <c r="B18" s="8">
        <f>'Boys U13'!C50</f>
        <v>27</v>
      </c>
      <c r="C18" s="8">
        <f>'Boys U13'!D50</f>
        <v>29</v>
      </c>
      <c r="D18" s="8">
        <f>'Boys U13'!E50</f>
        <v>42</v>
      </c>
      <c r="E18" s="8">
        <f>'Boys U13'!F50</f>
        <v>14</v>
      </c>
      <c r="F18" s="8">
        <f>'Boys U13'!G50</f>
        <v>32</v>
      </c>
      <c r="G18" s="8">
        <f>'Boys U13'!H50</f>
        <v>37</v>
      </c>
      <c r="H18" s="8">
        <f>'Boys U13'!I50</f>
        <v>14</v>
      </c>
    </row>
    <row r="19" spans="1:8" ht="12.75">
      <c r="A19" t="s">
        <v>50</v>
      </c>
      <c r="B19" s="8">
        <f>'Girls U13'!C50</f>
        <v>8</v>
      </c>
      <c r="C19" s="8">
        <f>'Girls U13'!D50</f>
        <v>23</v>
      </c>
      <c r="D19" s="8">
        <f>'Girls U13'!E50</f>
        <v>52</v>
      </c>
      <c r="E19" s="8">
        <f>'Girls U13'!F50</f>
        <v>0</v>
      </c>
      <c r="F19" s="8">
        <f>'Girls U13'!G50</f>
        <v>46</v>
      </c>
      <c r="G19" s="8">
        <f>'Girls U13'!H50</f>
        <v>39</v>
      </c>
      <c r="H19" s="8">
        <f>'Girls U13'!I50</f>
        <v>33</v>
      </c>
    </row>
    <row r="20" spans="1:8" ht="12.75">
      <c r="A20" s="27" t="s">
        <v>52</v>
      </c>
      <c r="B20" s="68">
        <f>SUM(B18:B19)</f>
        <v>35</v>
      </c>
      <c r="C20" s="68">
        <f aca="true" t="shared" si="2" ref="C20:H20">SUM(C18:C19)</f>
        <v>52</v>
      </c>
      <c r="D20" s="68">
        <f t="shared" si="2"/>
        <v>94</v>
      </c>
      <c r="E20" s="68">
        <f t="shared" si="2"/>
        <v>14</v>
      </c>
      <c r="F20" s="68">
        <f t="shared" si="2"/>
        <v>78</v>
      </c>
      <c r="G20" s="68">
        <f t="shared" si="2"/>
        <v>76</v>
      </c>
      <c r="H20" s="68">
        <f t="shared" si="2"/>
        <v>47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3" t="s">
        <v>59</v>
      </c>
      <c r="B22" s="34">
        <f>RANK(B20,$B20:$H20,0)</f>
        <v>6</v>
      </c>
      <c r="C22" s="34">
        <f aca="true" t="shared" si="3" ref="C22:H22">RANK(C20,$B20:$H20,0)</f>
        <v>4</v>
      </c>
      <c r="D22" s="34">
        <f t="shared" si="3"/>
        <v>1</v>
      </c>
      <c r="E22" s="34">
        <f t="shared" si="3"/>
        <v>7</v>
      </c>
      <c r="F22" s="34">
        <f t="shared" si="3"/>
        <v>2</v>
      </c>
      <c r="G22" s="34">
        <f t="shared" si="3"/>
        <v>3</v>
      </c>
      <c r="H22" s="34">
        <f t="shared" si="3"/>
        <v>5</v>
      </c>
    </row>
    <row r="23" spans="2:8" ht="12.75">
      <c r="B23"/>
      <c r="C23"/>
      <c r="D23"/>
      <c r="E23"/>
      <c r="F23"/>
      <c r="G23"/>
      <c r="H23"/>
    </row>
    <row r="24" spans="1:8" ht="12.75">
      <c r="A24" s="4" t="s">
        <v>45</v>
      </c>
      <c r="B24" s="8"/>
      <c r="C24" s="8"/>
      <c r="D24" s="8"/>
      <c r="E24" s="8"/>
      <c r="F24" s="8"/>
      <c r="G24" s="8"/>
      <c r="H24" s="8"/>
    </row>
    <row r="25" spans="1:8" ht="12.75">
      <c r="A25" t="s">
        <v>56</v>
      </c>
      <c r="B25" s="8">
        <f>'Results by event'!C51</f>
        <v>0</v>
      </c>
      <c r="C25" s="8">
        <f>'Results by event'!D51</f>
        <v>130</v>
      </c>
      <c r="D25" s="8">
        <f>'Results by event'!E51</f>
        <v>247</v>
      </c>
      <c r="E25" s="8">
        <f>'Results by event'!F51</f>
        <v>0</v>
      </c>
      <c r="F25" s="8">
        <f>'Results by event'!G51</f>
        <v>0</v>
      </c>
      <c r="G25" s="8">
        <f>'Results by event'!H51</f>
        <v>0</v>
      </c>
      <c r="H25" s="8">
        <f>'Results by event'!I51</f>
        <v>54</v>
      </c>
    </row>
    <row r="26" spans="1:8" ht="12.75">
      <c r="A26" s="27" t="s">
        <v>52</v>
      </c>
      <c r="B26" s="68">
        <f aca="true" t="shared" si="4" ref="B26:H26">B25</f>
        <v>0</v>
      </c>
      <c r="C26" s="68">
        <f t="shared" si="4"/>
        <v>130</v>
      </c>
      <c r="D26" s="68">
        <f t="shared" si="4"/>
        <v>247</v>
      </c>
      <c r="E26" s="68">
        <f t="shared" si="4"/>
        <v>0</v>
      </c>
      <c r="F26" s="68">
        <f t="shared" si="4"/>
        <v>0</v>
      </c>
      <c r="G26" s="68">
        <f t="shared" si="4"/>
        <v>0</v>
      </c>
      <c r="H26" s="68">
        <f t="shared" si="4"/>
        <v>54</v>
      </c>
    </row>
    <row r="27" spans="1:8" ht="12.75">
      <c r="A27" s="27"/>
      <c r="B27" s="35"/>
      <c r="C27" s="35"/>
      <c r="D27" s="35"/>
      <c r="E27" s="35"/>
      <c r="F27" s="35"/>
      <c r="G27" s="35"/>
      <c r="H27" s="35"/>
    </row>
    <row r="28" spans="1:8" ht="12.75">
      <c r="A28" s="33" t="s">
        <v>59</v>
      </c>
      <c r="B28" s="34">
        <f>RANK(B26,$B$25:$H$25,0)</f>
        <v>4</v>
      </c>
      <c r="C28" s="34">
        <f aca="true" t="shared" si="5" ref="C28:H28">RANK(C26,$B$25:$H$25,0)</f>
        <v>2</v>
      </c>
      <c r="D28" s="34">
        <f t="shared" si="5"/>
        <v>1</v>
      </c>
      <c r="E28" s="34">
        <f t="shared" si="5"/>
        <v>4</v>
      </c>
      <c r="F28" s="34">
        <f t="shared" si="5"/>
        <v>4</v>
      </c>
      <c r="G28" s="34">
        <f t="shared" si="5"/>
        <v>4</v>
      </c>
      <c r="H28" s="34">
        <f t="shared" si="5"/>
        <v>3</v>
      </c>
    </row>
    <row r="29" spans="1:8" ht="12.75">
      <c r="A29" s="4" t="s">
        <v>50</v>
      </c>
      <c r="B29" s="8"/>
      <c r="C29" s="8"/>
      <c r="D29" s="8"/>
      <c r="E29" s="8"/>
      <c r="F29" s="8"/>
      <c r="G29" s="8"/>
      <c r="H29" s="8"/>
    </row>
    <row r="30" spans="1:8" ht="12.75">
      <c r="A30" t="s">
        <v>56</v>
      </c>
      <c r="B30" s="8">
        <f>'Results by event'!C54</f>
        <v>204</v>
      </c>
      <c r="C30" s="8">
        <f>'Results by event'!D54</f>
        <v>232</v>
      </c>
      <c r="D30" s="8">
        <f>'Results by event'!E54</f>
        <v>129</v>
      </c>
      <c r="E30" s="8">
        <f>'Results by event'!F54</f>
        <v>0</v>
      </c>
      <c r="F30" s="8">
        <f>'Results by event'!G54</f>
        <v>130</v>
      </c>
      <c r="G30" s="8">
        <f>'Results by event'!H54</f>
        <v>203</v>
      </c>
      <c r="H30" s="8">
        <f>'Results by event'!I54</f>
        <v>61</v>
      </c>
    </row>
    <row r="31" spans="1:8" ht="12.75">
      <c r="A31" s="27" t="s">
        <v>52</v>
      </c>
      <c r="B31" s="68">
        <f>B30</f>
        <v>204</v>
      </c>
      <c r="C31" s="68">
        <f aca="true" t="shared" si="6" ref="C31:H31">C30</f>
        <v>232</v>
      </c>
      <c r="D31" s="68">
        <f t="shared" si="6"/>
        <v>129</v>
      </c>
      <c r="E31" s="68">
        <f t="shared" si="6"/>
        <v>0</v>
      </c>
      <c r="F31" s="68">
        <f t="shared" si="6"/>
        <v>130</v>
      </c>
      <c r="G31" s="68">
        <f t="shared" si="6"/>
        <v>203</v>
      </c>
      <c r="H31" s="68">
        <f t="shared" si="6"/>
        <v>61</v>
      </c>
    </row>
    <row r="32" spans="1:8" ht="12.75">
      <c r="A32" s="27"/>
      <c r="B32" s="35"/>
      <c r="C32" s="35"/>
      <c r="D32" s="35"/>
      <c r="E32" s="35"/>
      <c r="F32" s="35"/>
      <c r="G32" s="35"/>
      <c r="H32" s="35"/>
    </row>
    <row r="33" spans="1:8" ht="12.75">
      <c r="A33" s="33" t="s">
        <v>59</v>
      </c>
      <c r="B33" s="36">
        <f>RANK(B31,$B31:$H31,0)</f>
        <v>2</v>
      </c>
      <c r="C33" s="36">
        <f aca="true" t="shared" si="7" ref="C33:H33">RANK(C31,$B31:$H31,0)</f>
        <v>1</v>
      </c>
      <c r="D33" s="36">
        <f t="shared" si="7"/>
        <v>5</v>
      </c>
      <c r="E33" s="36">
        <f t="shared" si="7"/>
        <v>7</v>
      </c>
      <c r="F33" s="36">
        <f t="shared" si="7"/>
        <v>4</v>
      </c>
      <c r="G33" s="36">
        <f t="shared" si="7"/>
        <v>3</v>
      </c>
      <c r="H33" s="36">
        <f t="shared" si="7"/>
        <v>6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8">
      <selection activeCell="G88" sqref="G88"/>
    </sheetView>
  </sheetViews>
  <sheetFormatPr defaultColWidth="9.140625" defaultRowHeight="12.75"/>
  <cols>
    <col min="1" max="1" width="10.57421875" style="0" customWidth="1"/>
    <col min="2" max="8" width="12.421875" style="0" customWidth="1"/>
  </cols>
  <sheetData>
    <row r="1" spans="1:8" ht="15.75">
      <c r="A1" s="16" t="s">
        <v>76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77</v>
      </c>
      <c r="B2" s="4"/>
    </row>
    <row r="3" spans="1:8" ht="25.5">
      <c r="A3" s="123">
        <v>39005</v>
      </c>
      <c r="B3" s="3" t="s">
        <v>78</v>
      </c>
      <c r="C3" s="3" t="s">
        <v>1</v>
      </c>
      <c r="D3" s="3" t="s">
        <v>2</v>
      </c>
      <c r="E3" s="163" t="s">
        <v>86</v>
      </c>
      <c r="F3" s="3" t="s">
        <v>3</v>
      </c>
      <c r="G3" s="3" t="s">
        <v>21</v>
      </c>
      <c r="H3" s="3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51</v>
      </c>
      <c r="B5" s="2"/>
      <c r="C5" s="2"/>
      <c r="D5" s="2"/>
      <c r="E5" s="2"/>
      <c r="F5" s="2"/>
      <c r="G5" s="2"/>
      <c r="H5" s="2"/>
    </row>
    <row r="6" spans="1:8" ht="12.75">
      <c r="A6" t="s">
        <v>45</v>
      </c>
      <c r="B6" s="8">
        <f>'[1]Summary Results'!B11</f>
        <v>28</v>
      </c>
      <c r="C6" s="8">
        <f>'[1]Summary Results'!C11</f>
        <v>33</v>
      </c>
      <c r="D6" s="8">
        <f>'[1]Summary Results'!D11</f>
        <v>41</v>
      </c>
      <c r="E6" s="8">
        <f>'[1]Summary Results'!E11</f>
        <v>8</v>
      </c>
      <c r="F6" s="8">
        <f>'[1]Summary Results'!F11</f>
        <v>31</v>
      </c>
      <c r="G6" s="8">
        <f>'[1]Summary Results'!G11</f>
        <v>28</v>
      </c>
      <c r="H6" s="8">
        <f>'[1]Summary Results'!H11</f>
        <v>11</v>
      </c>
    </row>
    <row r="7" spans="1:8" ht="12.75">
      <c r="A7" t="s">
        <v>50</v>
      </c>
      <c r="B7" s="8">
        <f>'[1]Summary Results'!B12</f>
        <v>24</v>
      </c>
      <c r="C7" s="8">
        <f>'[1]Summary Results'!C12</f>
        <v>41</v>
      </c>
      <c r="D7" s="8">
        <f>'[1]Summary Results'!D12</f>
        <v>35</v>
      </c>
      <c r="E7" s="8">
        <f>'[1]Summary Results'!E12</f>
        <v>19</v>
      </c>
      <c r="F7" s="8">
        <f>'[1]Summary Results'!F12</f>
        <v>19</v>
      </c>
      <c r="G7" s="8">
        <f>'[1]Summary Results'!G12</f>
        <v>36</v>
      </c>
      <c r="H7" s="8">
        <f>'[1]Summary Results'!H12</f>
        <v>23</v>
      </c>
    </row>
    <row r="8" spans="1:8" ht="12.75">
      <c r="A8" s="27" t="s">
        <v>52</v>
      </c>
      <c r="B8" s="68">
        <f aca="true" t="shared" si="0" ref="B8:H8">SUM(B6:B7)</f>
        <v>52</v>
      </c>
      <c r="C8" s="68">
        <f t="shared" si="0"/>
        <v>74</v>
      </c>
      <c r="D8" s="68">
        <f t="shared" si="0"/>
        <v>76</v>
      </c>
      <c r="E8" s="68">
        <f t="shared" si="0"/>
        <v>27</v>
      </c>
      <c r="F8" s="68">
        <f t="shared" si="0"/>
        <v>50</v>
      </c>
      <c r="G8" s="68">
        <f t="shared" si="0"/>
        <v>64</v>
      </c>
      <c r="H8" s="68">
        <f t="shared" si="0"/>
        <v>34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33" t="s">
        <v>59</v>
      </c>
      <c r="B10" s="34">
        <f>'[1]Summary Results'!B15</f>
        <v>4</v>
      </c>
      <c r="C10" s="34">
        <f>'[1]Summary Results'!C15</f>
        <v>2</v>
      </c>
      <c r="D10" s="34">
        <f>'[1]Summary Results'!D15</f>
        <v>1</v>
      </c>
      <c r="E10" s="34">
        <f>'[1]Summary Results'!E15</f>
        <v>7</v>
      </c>
      <c r="F10" s="34">
        <f>'[1]Summary Results'!F15</f>
        <v>5</v>
      </c>
      <c r="G10" s="34">
        <f>'[1]Summary Results'!G15</f>
        <v>3</v>
      </c>
      <c r="H10" s="34">
        <f>'[1]Summary Results'!H15</f>
        <v>6</v>
      </c>
    </row>
    <row r="12" spans="1:8" ht="12.75">
      <c r="A12" s="4" t="s">
        <v>53</v>
      </c>
      <c r="B12" s="2"/>
      <c r="C12" s="2"/>
      <c r="D12" s="2"/>
      <c r="E12" s="2"/>
      <c r="F12" s="2"/>
      <c r="G12" s="2"/>
      <c r="H12" s="2"/>
    </row>
    <row r="13" spans="1:8" ht="12.75">
      <c r="A13" t="s">
        <v>45</v>
      </c>
      <c r="B13" s="8">
        <f>'[1]Summary Results'!B17</f>
        <v>7</v>
      </c>
      <c r="C13" s="8">
        <f>'[1]Summary Results'!C17</f>
        <v>24</v>
      </c>
      <c r="D13" s="8">
        <f>'[1]Summary Results'!D17</f>
        <v>55</v>
      </c>
      <c r="E13" s="8">
        <f>'[1]Summary Results'!E17</f>
        <v>15</v>
      </c>
      <c r="F13" s="8">
        <f>'[1]Summary Results'!F17</f>
        <v>46</v>
      </c>
      <c r="G13" s="8">
        <f>'[1]Summary Results'!G17</f>
        <v>29</v>
      </c>
      <c r="H13" s="8">
        <f>'[1]Summary Results'!H17</f>
        <v>32</v>
      </c>
    </row>
    <row r="14" spans="1:8" ht="12.75">
      <c r="A14" t="s">
        <v>50</v>
      </c>
      <c r="B14" s="8">
        <f>'[1]Summary Results'!B18</f>
        <v>21</v>
      </c>
      <c r="C14" s="8">
        <f>'[1]Summary Results'!C18</f>
        <v>30</v>
      </c>
      <c r="D14" s="8">
        <f>'[1]Summary Results'!D18</f>
        <v>51</v>
      </c>
      <c r="E14" s="8">
        <f>'[1]Summary Results'!E18</f>
        <v>0</v>
      </c>
      <c r="F14" s="8">
        <f>'[1]Summary Results'!F18</f>
        <v>48</v>
      </c>
      <c r="G14" s="8">
        <f>'[1]Summary Results'!G18</f>
        <v>32</v>
      </c>
      <c r="H14" s="8">
        <f>'[1]Summary Results'!H18</f>
        <v>25</v>
      </c>
    </row>
    <row r="15" spans="1:8" ht="12.75">
      <c r="A15" s="27" t="s">
        <v>52</v>
      </c>
      <c r="B15" s="68">
        <f aca="true" t="shared" si="1" ref="B15:H15">SUM(B13:B14)</f>
        <v>28</v>
      </c>
      <c r="C15" s="68">
        <f t="shared" si="1"/>
        <v>54</v>
      </c>
      <c r="D15" s="68">
        <f t="shared" si="1"/>
        <v>106</v>
      </c>
      <c r="E15" s="68">
        <f t="shared" si="1"/>
        <v>15</v>
      </c>
      <c r="F15" s="68">
        <f t="shared" si="1"/>
        <v>94</v>
      </c>
      <c r="G15" s="68">
        <f t="shared" si="1"/>
        <v>61</v>
      </c>
      <c r="H15" s="68">
        <f t="shared" si="1"/>
        <v>57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33" t="s">
        <v>59</v>
      </c>
      <c r="B17" s="34">
        <f>'[1]Summary Results'!B21</f>
        <v>6</v>
      </c>
      <c r="C17" s="34">
        <f>'[1]Summary Results'!C21</f>
        <v>5</v>
      </c>
      <c r="D17" s="34">
        <f>'[1]Summary Results'!D21</f>
        <v>1</v>
      </c>
      <c r="E17" s="34">
        <f>'[1]Summary Results'!E21</f>
        <v>7</v>
      </c>
      <c r="F17" s="34">
        <f>'[1]Summary Results'!F21</f>
        <v>2</v>
      </c>
      <c r="G17" s="34">
        <f>'[1]Summary Results'!G21</f>
        <v>3</v>
      </c>
      <c r="H17" s="34">
        <f>'[1]Summary Results'!H21</f>
        <v>4</v>
      </c>
    </row>
    <row r="19" spans="1:8" ht="12.75">
      <c r="A19" s="121" t="s">
        <v>45</v>
      </c>
      <c r="B19" s="8"/>
      <c r="C19" s="8"/>
      <c r="D19" s="8"/>
      <c r="E19" s="8"/>
      <c r="F19" s="8"/>
      <c r="G19" s="8"/>
      <c r="H19" s="8"/>
    </row>
    <row r="20" spans="1:8" ht="12.75">
      <c r="A20" t="s">
        <v>56</v>
      </c>
      <c r="B20" s="68">
        <f>'[1]Summary Results'!B25</f>
        <v>0</v>
      </c>
      <c r="C20" s="68">
        <f>'[1]Summary Results'!C25</f>
        <v>130</v>
      </c>
      <c r="D20" s="68">
        <f>'[1]Summary Results'!D25</f>
        <v>232</v>
      </c>
      <c r="E20" s="68">
        <f>'[1]Summary Results'!E25</f>
        <v>0</v>
      </c>
      <c r="F20" s="68">
        <f>'[1]Summary Results'!F25</f>
        <v>0</v>
      </c>
      <c r="G20" s="68">
        <f>'[1]Summary Results'!G25</f>
        <v>0</v>
      </c>
      <c r="H20" s="68">
        <f>'[1]Summary Results'!H25</f>
        <v>121</v>
      </c>
    </row>
    <row r="21" spans="1:8" ht="12.75">
      <c r="A21" s="27"/>
      <c r="B21" s="35"/>
      <c r="C21" s="35"/>
      <c r="D21" s="35"/>
      <c r="E21" s="35"/>
      <c r="F21" s="35"/>
      <c r="G21" s="35"/>
      <c r="H21" s="35"/>
    </row>
    <row r="22" spans="1:8" ht="12.75">
      <c r="A22" s="33" t="s">
        <v>59</v>
      </c>
      <c r="B22" s="34">
        <f>'[1]Summary Results'!B27</f>
        <v>4</v>
      </c>
      <c r="C22" s="34">
        <f>'[1]Summary Results'!C27</f>
        <v>2</v>
      </c>
      <c r="D22" s="34">
        <f>'[1]Summary Results'!D27</f>
        <v>1</v>
      </c>
      <c r="E22" s="34">
        <f>'[1]Summary Results'!E27</f>
        <v>4</v>
      </c>
      <c r="F22" s="34">
        <f>'[1]Summary Results'!F27</f>
        <v>4</v>
      </c>
      <c r="G22" s="34">
        <f>'[1]Summary Results'!G27</f>
        <v>4</v>
      </c>
      <c r="H22" s="34">
        <f>'[1]Summary Results'!H27</f>
        <v>3</v>
      </c>
    </row>
    <row r="23" spans="1:8" ht="12.75">
      <c r="A23" s="122"/>
      <c r="B23" s="14"/>
      <c r="C23" s="14"/>
      <c r="D23" s="14"/>
      <c r="E23" s="14"/>
      <c r="F23" s="14"/>
      <c r="G23" s="211"/>
      <c r="H23" s="14"/>
    </row>
    <row r="24" spans="1:8" ht="12.75">
      <c r="A24" s="4" t="s">
        <v>50</v>
      </c>
      <c r="B24" s="8"/>
      <c r="C24" s="8"/>
      <c r="D24" s="8"/>
      <c r="E24" s="8"/>
      <c r="F24" s="8"/>
      <c r="G24" s="8"/>
      <c r="H24" s="8"/>
    </row>
    <row r="25" spans="1:8" ht="12.75">
      <c r="A25" t="s">
        <v>56</v>
      </c>
      <c r="B25" s="68">
        <f>'[1]Summary Results'!B30</f>
        <v>50</v>
      </c>
      <c r="C25" s="68">
        <f>'[1]Summary Results'!C30</f>
        <v>258</v>
      </c>
      <c r="D25" s="68">
        <f>'[1]Summary Results'!D30</f>
        <v>91</v>
      </c>
      <c r="E25" s="68">
        <f>'[1]Summary Results'!E30</f>
        <v>0</v>
      </c>
      <c r="F25" s="68">
        <f>'[1]Summary Results'!F30</f>
        <v>176</v>
      </c>
      <c r="G25" s="68">
        <f>'[1]Summary Results'!G30</f>
        <v>115</v>
      </c>
      <c r="H25" s="68">
        <f>'[1]Summary Results'!H30</f>
        <v>179</v>
      </c>
    </row>
    <row r="26" spans="1:8" ht="12.75">
      <c r="A26" s="27"/>
      <c r="B26" s="35"/>
      <c r="C26" s="35"/>
      <c r="D26" s="35"/>
      <c r="E26" s="35"/>
      <c r="F26" s="35"/>
      <c r="G26" s="35"/>
      <c r="H26" s="35"/>
    </row>
    <row r="27" spans="1:8" ht="12.75">
      <c r="A27" s="33" t="s">
        <v>59</v>
      </c>
      <c r="B27" s="36">
        <f>'[1]Summary Results'!B32</f>
        <v>6</v>
      </c>
      <c r="C27" s="36">
        <f>'[1]Summary Results'!C32</f>
        <v>1</v>
      </c>
      <c r="D27" s="36">
        <f>'[1]Summary Results'!D32</f>
        <v>5</v>
      </c>
      <c r="E27" s="36">
        <f>'[1]Summary Results'!E32</f>
        <v>7</v>
      </c>
      <c r="F27" s="36">
        <f>'[1]Summary Results'!F32</f>
        <v>3</v>
      </c>
      <c r="G27" s="36">
        <f>'[1]Summary Results'!G32</f>
        <v>4</v>
      </c>
      <c r="H27" s="36">
        <f>'[1]Summary Results'!H32</f>
        <v>2</v>
      </c>
    </row>
    <row r="28" spans="1:8" ht="12.75">
      <c r="A28" s="122"/>
      <c r="B28" s="37"/>
      <c r="C28" s="37"/>
      <c r="D28" s="37"/>
      <c r="E28" s="37"/>
      <c r="F28" s="37"/>
      <c r="G28" s="37"/>
      <c r="H28" s="37"/>
    </row>
    <row r="29" spans="1:8" ht="12.75">
      <c r="A29" s="122"/>
      <c r="B29" s="37"/>
      <c r="C29" s="37"/>
      <c r="D29" s="37"/>
      <c r="E29" s="37"/>
      <c r="F29" s="37"/>
      <c r="G29" s="37"/>
      <c r="H29" s="37"/>
    </row>
    <row r="31" spans="1:2" ht="12.75">
      <c r="A31" s="3" t="s">
        <v>79</v>
      </c>
      <c r="B31" s="4"/>
    </row>
    <row r="32" spans="1:8" ht="25.5">
      <c r="A32" s="123">
        <v>39040</v>
      </c>
      <c r="B32" s="3" t="s">
        <v>78</v>
      </c>
      <c r="C32" s="3" t="s">
        <v>1</v>
      </c>
      <c r="D32" s="3" t="s">
        <v>2</v>
      </c>
      <c r="E32" s="163" t="s">
        <v>86</v>
      </c>
      <c r="F32" s="3" t="s">
        <v>3</v>
      </c>
      <c r="G32" s="3" t="s">
        <v>21</v>
      </c>
      <c r="H32" s="3" t="s">
        <v>4</v>
      </c>
    </row>
    <row r="33" spans="2:8" ht="12.75">
      <c r="B33" s="2"/>
      <c r="C33" s="2"/>
      <c r="D33" s="2"/>
      <c r="E33" s="2"/>
      <c r="F33" s="2"/>
      <c r="G33" s="2"/>
      <c r="H33" s="2"/>
    </row>
    <row r="34" spans="1:8" ht="12.75">
      <c r="A34" s="4" t="s">
        <v>51</v>
      </c>
      <c r="B34" s="2"/>
      <c r="C34" s="2"/>
      <c r="D34" s="2"/>
      <c r="E34" s="2"/>
      <c r="F34" s="2"/>
      <c r="G34" s="2"/>
      <c r="H34" s="2"/>
    </row>
    <row r="35" spans="1:8" ht="12.75">
      <c r="A35" t="s">
        <v>45</v>
      </c>
      <c r="B35" s="8">
        <f>'Summary Results'!B11</f>
        <v>31</v>
      </c>
      <c r="C35" s="8">
        <f>'Summary Results'!C11</f>
        <v>13</v>
      </c>
      <c r="D35" s="8">
        <f>'Summary Results'!D11</f>
        <v>45</v>
      </c>
      <c r="E35" s="8">
        <f>'Summary Results'!E11</f>
        <v>11</v>
      </c>
      <c r="F35" s="8">
        <f>'Summary Results'!F11</f>
        <v>29</v>
      </c>
      <c r="G35" s="8">
        <f>'Summary Results'!G11</f>
        <v>31</v>
      </c>
      <c r="H35" s="8">
        <f>'Summary Results'!H11</f>
        <v>29</v>
      </c>
    </row>
    <row r="36" spans="1:8" ht="12.75">
      <c r="A36" t="s">
        <v>50</v>
      </c>
      <c r="B36" s="8">
        <f>'Summary Results'!B12</f>
        <v>29</v>
      </c>
      <c r="C36" s="8">
        <f>'Summary Results'!C12</f>
        <v>42</v>
      </c>
      <c r="D36" s="8">
        <f>'Summary Results'!D12</f>
        <v>37</v>
      </c>
      <c r="E36" s="8">
        <f>'Summary Results'!E12</f>
        <v>25</v>
      </c>
      <c r="F36" s="8">
        <f>'Summary Results'!F12</f>
        <v>12</v>
      </c>
      <c r="G36" s="8">
        <f>'Summary Results'!G12</f>
        <v>26</v>
      </c>
      <c r="H36" s="8">
        <f>'Summary Results'!H12</f>
        <v>26</v>
      </c>
    </row>
    <row r="37" spans="1:8" ht="12.75">
      <c r="A37" s="27" t="s">
        <v>52</v>
      </c>
      <c r="B37" s="124">
        <f aca="true" t="shared" si="2" ref="B37:H37">SUM(B35:B36)</f>
        <v>60</v>
      </c>
      <c r="C37" s="124">
        <f t="shared" si="2"/>
        <v>55</v>
      </c>
      <c r="D37" s="124">
        <f t="shared" si="2"/>
        <v>82</v>
      </c>
      <c r="E37" s="124">
        <f t="shared" si="2"/>
        <v>36</v>
      </c>
      <c r="F37" s="124">
        <f t="shared" si="2"/>
        <v>41</v>
      </c>
      <c r="G37" s="124">
        <f t="shared" si="2"/>
        <v>57</v>
      </c>
      <c r="H37" s="124">
        <f t="shared" si="2"/>
        <v>55</v>
      </c>
    </row>
    <row r="38" spans="2:8" ht="12.75">
      <c r="B38" s="8"/>
      <c r="C38" s="8"/>
      <c r="D38" s="8"/>
      <c r="E38" s="8"/>
      <c r="F38" s="8"/>
      <c r="G38" s="8"/>
      <c r="H38" s="8"/>
    </row>
    <row r="39" spans="1:8" ht="12.75">
      <c r="A39" s="33" t="s">
        <v>59</v>
      </c>
      <c r="B39" s="34">
        <f>'Summary Results'!B15</f>
        <v>2</v>
      </c>
      <c r="C39" s="34">
        <f>'Summary Results'!C15</f>
        <v>4</v>
      </c>
      <c r="D39" s="34">
        <f>'Summary Results'!D15</f>
        <v>1</v>
      </c>
      <c r="E39" s="34">
        <f>'Summary Results'!E15</f>
        <v>7</v>
      </c>
      <c r="F39" s="34">
        <f>'Summary Results'!F15</f>
        <v>6</v>
      </c>
      <c r="G39" s="34">
        <f>'Summary Results'!G15</f>
        <v>3</v>
      </c>
      <c r="H39" s="34">
        <f>'Summary Results'!H15</f>
        <v>4</v>
      </c>
    </row>
    <row r="40" spans="1:8" ht="12.75">
      <c r="A40" s="122"/>
      <c r="B40" s="14"/>
      <c r="C40" s="14"/>
      <c r="D40" s="14"/>
      <c r="E40" s="14"/>
      <c r="F40" s="14"/>
      <c r="G40" s="14"/>
      <c r="H40" s="14"/>
    </row>
    <row r="41" spans="1:8" ht="12.75">
      <c r="A41" s="4" t="s">
        <v>53</v>
      </c>
      <c r="B41" s="2"/>
      <c r="C41" s="2"/>
      <c r="D41" s="2"/>
      <c r="E41" s="2"/>
      <c r="F41" s="2"/>
      <c r="G41" s="2"/>
      <c r="H41" s="2"/>
    </row>
    <row r="42" spans="1:8" ht="12.75">
      <c r="A42" t="s">
        <v>45</v>
      </c>
      <c r="B42" s="8">
        <f>'Summary Results'!B18</f>
        <v>27</v>
      </c>
      <c r="C42" s="8">
        <f>'Summary Results'!C18</f>
        <v>29</v>
      </c>
      <c r="D42" s="8">
        <f>'Summary Results'!D18</f>
        <v>42</v>
      </c>
      <c r="E42" s="8">
        <f>'Summary Results'!E18</f>
        <v>14</v>
      </c>
      <c r="F42" s="8">
        <f>'Summary Results'!F18</f>
        <v>32</v>
      </c>
      <c r="G42" s="8">
        <f>'Summary Results'!G18</f>
        <v>37</v>
      </c>
      <c r="H42" s="8">
        <f>'Summary Results'!H18</f>
        <v>14</v>
      </c>
    </row>
    <row r="43" spans="1:8" ht="12.75">
      <c r="A43" t="s">
        <v>50</v>
      </c>
      <c r="B43" s="8">
        <f>'Summary Results'!B19</f>
        <v>8</v>
      </c>
      <c r="C43" s="8">
        <f>'Summary Results'!C19</f>
        <v>23</v>
      </c>
      <c r="D43" s="8">
        <f>'Summary Results'!D19</f>
        <v>52</v>
      </c>
      <c r="E43" s="8">
        <f>'Summary Results'!E19</f>
        <v>0</v>
      </c>
      <c r="F43" s="8">
        <f>'Summary Results'!F19</f>
        <v>46</v>
      </c>
      <c r="G43" s="8">
        <f>'Summary Results'!G19</f>
        <v>39</v>
      </c>
      <c r="H43" s="8">
        <f>'Summary Results'!H19</f>
        <v>33</v>
      </c>
    </row>
    <row r="44" spans="1:8" ht="12.75">
      <c r="A44" s="27" t="s">
        <v>52</v>
      </c>
      <c r="B44" s="120">
        <f>SUM(B42:B43)</f>
        <v>35</v>
      </c>
      <c r="C44" s="120">
        <f aca="true" t="shared" si="3" ref="C44:H44">SUM(C42:C43)</f>
        <v>52</v>
      </c>
      <c r="D44" s="120">
        <f t="shared" si="3"/>
        <v>94</v>
      </c>
      <c r="E44" s="120">
        <f t="shared" si="3"/>
        <v>14</v>
      </c>
      <c r="F44" s="120">
        <f t="shared" si="3"/>
        <v>78</v>
      </c>
      <c r="G44" s="120">
        <f t="shared" si="3"/>
        <v>76</v>
      </c>
      <c r="H44" s="120">
        <f t="shared" si="3"/>
        <v>47</v>
      </c>
    </row>
    <row r="45" spans="2:8" ht="12.75">
      <c r="B45" s="8"/>
      <c r="C45" s="8"/>
      <c r="D45" s="8"/>
      <c r="E45" s="8"/>
      <c r="F45" s="8"/>
      <c r="G45" s="8"/>
      <c r="H45" s="8"/>
    </row>
    <row r="46" spans="1:8" ht="12.75">
      <c r="A46" s="33" t="s">
        <v>59</v>
      </c>
      <c r="B46" s="34">
        <f>'Summary Results'!B22</f>
        <v>6</v>
      </c>
      <c r="C46" s="34">
        <f>'Summary Results'!C22</f>
        <v>4</v>
      </c>
      <c r="D46" s="34">
        <f>'Summary Results'!D22</f>
        <v>1</v>
      </c>
      <c r="E46" s="34">
        <f>'Summary Results'!E22</f>
        <v>7</v>
      </c>
      <c r="F46" s="34">
        <f>'Summary Results'!F22</f>
        <v>2</v>
      </c>
      <c r="G46" s="34">
        <f>'Summary Results'!G22</f>
        <v>3</v>
      </c>
      <c r="H46" s="34">
        <f>'Summary Results'!H22</f>
        <v>5</v>
      </c>
    </row>
    <row r="48" spans="1:8" ht="12.75">
      <c r="A48" s="121" t="s">
        <v>45</v>
      </c>
      <c r="B48" s="8"/>
      <c r="C48" s="8"/>
      <c r="D48" s="8"/>
      <c r="E48" s="8"/>
      <c r="F48" s="8"/>
      <c r="G48" s="8"/>
      <c r="H48" s="8"/>
    </row>
    <row r="49" spans="1:8" ht="12.75">
      <c r="A49" t="s">
        <v>56</v>
      </c>
      <c r="B49" s="120">
        <f>'Summary Results'!B25</f>
        <v>0</v>
      </c>
      <c r="C49" s="120">
        <f>'Summary Results'!C25</f>
        <v>130</v>
      </c>
      <c r="D49" s="120">
        <f>'Summary Results'!D25</f>
        <v>247</v>
      </c>
      <c r="E49" s="120">
        <f>'Summary Results'!E25</f>
        <v>0</v>
      </c>
      <c r="F49" s="120">
        <f>'Summary Results'!F25</f>
        <v>0</v>
      </c>
      <c r="G49" s="120">
        <f>'Summary Results'!G25</f>
        <v>0</v>
      </c>
      <c r="H49" s="120">
        <f>'Summary Results'!H25</f>
        <v>54</v>
      </c>
    </row>
    <row r="50" spans="1:8" ht="12.75">
      <c r="A50" s="27"/>
      <c r="B50" s="35"/>
      <c r="C50" s="35"/>
      <c r="D50" s="35"/>
      <c r="E50" s="35"/>
      <c r="F50" s="35"/>
      <c r="G50" s="35"/>
      <c r="H50" s="35"/>
    </row>
    <row r="51" spans="1:8" ht="12.75">
      <c r="A51" s="33" t="s">
        <v>59</v>
      </c>
      <c r="B51" s="34">
        <f>'Summary Results'!B28</f>
        <v>4</v>
      </c>
      <c r="C51" s="34">
        <f>'Summary Results'!C28</f>
        <v>2</v>
      </c>
      <c r="D51" s="34">
        <f>'Summary Results'!D28</f>
        <v>1</v>
      </c>
      <c r="E51" s="34">
        <f>'Summary Results'!E28</f>
        <v>4</v>
      </c>
      <c r="F51" s="34">
        <f>'Summary Results'!F28</f>
        <v>4</v>
      </c>
      <c r="G51" s="34">
        <f>'Summary Results'!G28</f>
        <v>4</v>
      </c>
      <c r="H51" s="34">
        <f>'Summary Results'!H28</f>
        <v>3</v>
      </c>
    </row>
    <row r="52" spans="1:8" ht="12.75">
      <c r="A52" s="122"/>
      <c r="B52" s="14"/>
      <c r="C52" s="14"/>
      <c r="D52" s="14"/>
      <c r="E52" s="14"/>
      <c r="F52" s="14"/>
      <c r="G52" s="14"/>
      <c r="H52" s="14"/>
    </row>
    <row r="53" spans="1:8" ht="12.75">
      <c r="A53" s="4" t="s">
        <v>50</v>
      </c>
      <c r="B53" s="8"/>
      <c r="C53" s="8"/>
      <c r="D53" s="8"/>
      <c r="E53" s="8"/>
      <c r="F53" s="8"/>
      <c r="G53" s="8"/>
      <c r="H53" s="8"/>
    </row>
    <row r="54" spans="1:8" ht="12.75">
      <c r="A54" t="s">
        <v>56</v>
      </c>
      <c r="B54" s="120">
        <f>'Summary Results'!B30</f>
        <v>204</v>
      </c>
      <c r="C54" s="120">
        <f>'Summary Results'!C30</f>
        <v>232</v>
      </c>
      <c r="D54" s="120">
        <f>'Summary Results'!D30</f>
        <v>129</v>
      </c>
      <c r="E54" s="120">
        <f>'Summary Results'!E30</f>
        <v>0</v>
      </c>
      <c r="F54" s="120">
        <f>'Summary Results'!F30</f>
        <v>130</v>
      </c>
      <c r="G54" s="120">
        <f>'Summary Results'!G30</f>
        <v>203</v>
      </c>
      <c r="H54" s="120">
        <f>'Summary Results'!H30</f>
        <v>61</v>
      </c>
    </row>
    <row r="55" spans="1:8" ht="12.75">
      <c r="A55" s="27"/>
      <c r="B55" s="35"/>
      <c r="C55" s="35"/>
      <c r="D55" s="35"/>
      <c r="E55" s="35"/>
      <c r="F55" s="35"/>
      <c r="G55" s="35"/>
      <c r="H55" s="35"/>
    </row>
    <row r="56" spans="1:8" ht="12.75">
      <c r="A56" s="33" t="s">
        <v>59</v>
      </c>
      <c r="B56" s="36">
        <f>'Summary Results'!B33</f>
        <v>2</v>
      </c>
      <c r="C56" s="36">
        <f>'Summary Results'!C33</f>
        <v>1</v>
      </c>
      <c r="D56" s="36">
        <f>'Summary Results'!D33</f>
        <v>5</v>
      </c>
      <c r="E56" s="36">
        <f>'Summary Results'!E33</f>
        <v>7</v>
      </c>
      <c r="F56" s="36">
        <f>'Summary Results'!F33</f>
        <v>4</v>
      </c>
      <c r="G56" s="36">
        <f>'Summary Results'!G33</f>
        <v>3</v>
      </c>
      <c r="H56" s="36">
        <f>'Summary Results'!H33</f>
        <v>6</v>
      </c>
    </row>
    <row r="57" spans="1:8" ht="12.75">
      <c r="A57" s="122"/>
      <c r="B57" s="37"/>
      <c r="C57" s="37"/>
      <c r="D57" s="37"/>
      <c r="E57" s="37"/>
      <c r="F57" s="37"/>
      <c r="G57" s="37"/>
      <c r="H57" s="37"/>
    </row>
    <row r="58" spans="1:8" ht="12.75">
      <c r="A58" s="122"/>
      <c r="B58" s="37"/>
      <c r="C58" s="37"/>
      <c r="D58" s="37"/>
      <c r="E58" s="37"/>
      <c r="F58" s="37"/>
      <c r="G58" s="37"/>
      <c r="H58" s="37"/>
    </row>
    <row r="59" spans="1:8" ht="12.75">
      <c r="A59" s="122"/>
      <c r="B59" s="37"/>
      <c r="C59" s="37"/>
      <c r="D59" s="37"/>
      <c r="E59" s="37"/>
      <c r="F59" s="37"/>
      <c r="G59" s="37"/>
      <c r="H59" s="37"/>
    </row>
    <row r="60" spans="1:8" ht="12.75">
      <c r="A60" s="122"/>
      <c r="B60" s="37"/>
      <c r="C60" s="37"/>
      <c r="D60" s="37"/>
      <c r="E60" s="37"/>
      <c r="F60" s="37"/>
      <c r="G60" s="37"/>
      <c r="H60" s="37"/>
    </row>
    <row r="61" spans="1:8" ht="12.75">
      <c r="A61" s="3" t="s">
        <v>80</v>
      </c>
      <c r="B61" s="230" t="s">
        <v>81</v>
      </c>
      <c r="C61" s="230"/>
      <c r="D61" s="230"/>
      <c r="E61" s="230"/>
      <c r="F61" s="230"/>
      <c r="G61" s="230"/>
      <c r="H61" s="230"/>
    </row>
    <row r="62" spans="1:8" ht="25.5">
      <c r="A62" s="123"/>
      <c r="B62" s="3" t="s">
        <v>78</v>
      </c>
      <c r="C62" s="3" t="s">
        <v>1</v>
      </c>
      <c r="D62" s="3" t="s">
        <v>2</v>
      </c>
      <c r="E62" s="163" t="s">
        <v>86</v>
      </c>
      <c r="F62" s="3" t="s">
        <v>3</v>
      </c>
      <c r="G62" s="3" t="s">
        <v>21</v>
      </c>
      <c r="H62" s="3" t="s">
        <v>4</v>
      </c>
    </row>
    <row r="63" spans="2:8" ht="12.75">
      <c r="B63" s="2"/>
      <c r="C63" s="2"/>
      <c r="D63" s="2"/>
      <c r="E63" s="2"/>
      <c r="F63" s="2"/>
      <c r="G63" s="2"/>
      <c r="H63" s="2"/>
    </row>
    <row r="64" spans="1:8" ht="12.75">
      <c r="A64" s="4" t="s">
        <v>51</v>
      </c>
      <c r="B64" s="2"/>
      <c r="C64" s="2"/>
      <c r="D64" s="2"/>
      <c r="E64" s="2"/>
      <c r="F64" s="2"/>
      <c r="G64" s="2"/>
      <c r="H64" s="2"/>
    </row>
    <row r="65" spans="1:8" ht="12.75">
      <c r="A65" t="s">
        <v>45</v>
      </c>
      <c r="B65" s="8">
        <f>B6+B35</f>
        <v>59</v>
      </c>
      <c r="C65" s="8">
        <f aca="true" t="shared" si="4" ref="C65:H65">C6+C35</f>
        <v>46</v>
      </c>
      <c r="D65" s="8">
        <f t="shared" si="4"/>
        <v>86</v>
      </c>
      <c r="E65" s="8">
        <f t="shared" si="4"/>
        <v>19</v>
      </c>
      <c r="F65" s="8">
        <f t="shared" si="4"/>
        <v>60</v>
      </c>
      <c r="G65" s="8">
        <f t="shared" si="4"/>
        <v>59</v>
      </c>
      <c r="H65" s="8">
        <f t="shared" si="4"/>
        <v>40</v>
      </c>
    </row>
    <row r="66" spans="1:8" ht="12.75">
      <c r="A66" t="s">
        <v>50</v>
      </c>
      <c r="B66" s="8">
        <f>B7+B36</f>
        <v>53</v>
      </c>
      <c r="C66" s="8">
        <f aca="true" t="shared" si="5" ref="C66:H66">C7+C36</f>
        <v>83</v>
      </c>
      <c r="D66" s="8">
        <f t="shared" si="5"/>
        <v>72</v>
      </c>
      <c r="E66" s="8">
        <f t="shared" si="5"/>
        <v>44</v>
      </c>
      <c r="F66" s="8">
        <f t="shared" si="5"/>
        <v>31</v>
      </c>
      <c r="G66" s="8">
        <f t="shared" si="5"/>
        <v>62</v>
      </c>
      <c r="H66" s="8">
        <f t="shared" si="5"/>
        <v>49</v>
      </c>
    </row>
    <row r="67" spans="1:8" ht="12.75">
      <c r="A67" s="27" t="s">
        <v>52</v>
      </c>
      <c r="B67" s="68">
        <f aca="true" t="shared" si="6" ref="B67:H67">SUM(B65:B66)</f>
        <v>112</v>
      </c>
      <c r="C67" s="68">
        <f t="shared" si="6"/>
        <v>129</v>
      </c>
      <c r="D67" s="68">
        <f t="shared" si="6"/>
        <v>158</v>
      </c>
      <c r="E67" s="68">
        <f t="shared" si="6"/>
        <v>63</v>
      </c>
      <c r="F67" s="68">
        <f t="shared" si="6"/>
        <v>91</v>
      </c>
      <c r="G67" s="68">
        <f t="shared" si="6"/>
        <v>121</v>
      </c>
      <c r="H67" s="68">
        <f t="shared" si="6"/>
        <v>89</v>
      </c>
    </row>
    <row r="68" spans="2:8" ht="12.75">
      <c r="B68" s="8"/>
      <c r="C68" s="8"/>
      <c r="D68" s="8"/>
      <c r="E68" s="8"/>
      <c r="F68" s="8"/>
      <c r="G68" s="8"/>
      <c r="H68" s="8"/>
    </row>
    <row r="69" spans="1:8" ht="12.75">
      <c r="A69" s="33" t="s">
        <v>59</v>
      </c>
      <c r="B69" s="34">
        <f>RANK(B67,$B67:$H67,0)</f>
        <v>4</v>
      </c>
      <c r="C69" s="34">
        <f aca="true" t="shared" si="7" ref="C69:H69">RANK(C67,$B67:$H67,0)</f>
        <v>2</v>
      </c>
      <c r="D69" s="34">
        <f t="shared" si="7"/>
        <v>1</v>
      </c>
      <c r="E69" s="34">
        <f t="shared" si="7"/>
        <v>7</v>
      </c>
      <c r="F69" s="34">
        <f t="shared" si="7"/>
        <v>5</v>
      </c>
      <c r="G69" s="34">
        <f t="shared" si="7"/>
        <v>3</v>
      </c>
      <c r="H69" s="34">
        <f t="shared" si="7"/>
        <v>6</v>
      </c>
    </row>
    <row r="70" spans="1:8" ht="12.75">
      <c r="A70" s="122"/>
      <c r="B70" s="14"/>
      <c r="C70" s="14"/>
      <c r="D70" s="14"/>
      <c r="E70" s="14"/>
      <c r="F70" s="14"/>
      <c r="G70" s="14"/>
      <c r="H70" s="14"/>
    </row>
    <row r="71" spans="1:8" ht="12.75">
      <c r="A71" s="4" t="s">
        <v>53</v>
      </c>
      <c r="B71" s="2"/>
      <c r="C71" s="2"/>
      <c r="D71" s="2"/>
      <c r="E71" s="2"/>
      <c r="F71" s="2"/>
      <c r="G71" s="2"/>
      <c r="H71" s="2"/>
    </row>
    <row r="72" spans="1:8" ht="12.75">
      <c r="A72" t="s">
        <v>45</v>
      </c>
      <c r="B72" s="8">
        <f>B13+B42</f>
        <v>34</v>
      </c>
      <c r="C72" s="8">
        <f aca="true" t="shared" si="8" ref="C72:H72">C13+C42</f>
        <v>53</v>
      </c>
      <c r="D72" s="8">
        <f t="shared" si="8"/>
        <v>97</v>
      </c>
      <c r="E72" s="8">
        <f t="shared" si="8"/>
        <v>29</v>
      </c>
      <c r="F72" s="8">
        <f t="shared" si="8"/>
        <v>78</v>
      </c>
      <c r="G72" s="8">
        <f t="shared" si="8"/>
        <v>66</v>
      </c>
      <c r="H72" s="8">
        <f t="shared" si="8"/>
        <v>46</v>
      </c>
    </row>
    <row r="73" spans="1:8" ht="12.75">
      <c r="A73" t="s">
        <v>50</v>
      </c>
      <c r="B73" s="8">
        <f>B14+B43</f>
        <v>29</v>
      </c>
      <c r="C73" s="8">
        <f aca="true" t="shared" si="9" ref="C73:H73">C14+C43</f>
        <v>53</v>
      </c>
      <c r="D73" s="8">
        <f t="shared" si="9"/>
        <v>103</v>
      </c>
      <c r="E73" s="8">
        <f t="shared" si="9"/>
        <v>0</v>
      </c>
      <c r="F73" s="8">
        <f t="shared" si="9"/>
        <v>94</v>
      </c>
      <c r="G73" s="8">
        <f t="shared" si="9"/>
        <v>71</v>
      </c>
      <c r="H73" s="8">
        <f t="shared" si="9"/>
        <v>58</v>
      </c>
    </row>
    <row r="74" spans="1:8" ht="12.75">
      <c r="A74" s="27" t="s">
        <v>52</v>
      </c>
      <c r="B74" s="68">
        <f aca="true" t="shared" si="10" ref="B74:H74">SUM(B72:B73)</f>
        <v>63</v>
      </c>
      <c r="C74" s="68">
        <f t="shared" si="10"/>
        <v>106</v>
      </c>
      <c r="D74" s="68">
        <f t="shared" si="10"/>
        <v>200</v>
      </c>
      <c r="E74" s="68">
        <f t="shared" si="10"/>
        <v>29</v>
      </c>
      <c r="F74" s="68">
        <f t="shared" si="10"/>
        <v>172</v>
      </c>
      <c r="G74" s="68">
        <f t="shared" si="10"/>
        <v>137</v>
      </c>
      <c r="H74" s="68">
        <f t="shared" si="10"/>
        <v>104</v>
      </c>
    </row>
    <row r="75" spans="2:8" ht="12.75">
      <c r="B75" s="8"/>
      <c r="C75" s="8"/>
      <c r="D75" s="8"/>
      <c r="E75" s="8"/>
      <c r="F75" s="8"/>
      <c r="G75" s="8"/>
      <c r="H75" s="8"/>
    </row>
    <row r="76" spans="1:8" ht="12.75">
      <c r="A76" s="33" t="s">
        <v>59</v>
      </c>
      <c r="B76" s="34">
        <f>RANK(B74,$B74:$H74,0)</f>
        <v>6</v>
      </c>
      <c r="C76" s="34">
        <f aca="true" t="shared" si="11" ref="C76:H76">RANK(C74,$B74:$H74,0)</f>
        <v>4</v>
      </c>
      <c r="D76" s="34">
        <f t="shared" si="11"/>
        <v>1</v>
      </c>
      <c r="E76" s="34">
        <f t="shared" si="11"/>
        <v>7</v>
      </c>
      <c r="F76" s="34">
        <f t="shared" si="11"/>
        <v>2</v>
      </c>
      <c r="G76" s="34">
        <f t="shared" si="11"/>
        <v>3</v>
      </c>
      <c r="H76" s="34">
        <f t="shared" si="11"/>
        <v>5</v>
      </c>
    </row>
    <row r="78" spans="1:8" ht="12.75">
      <c r="A78" s="121" t="s">
        <v>45</v>
      </c>
      <c r="B78" s="8"/>
      <c r="C78" s="8"/>
      <c r="D78" s="8"/>
      <c r="E78" s="8"/>
      <c r="F78" s="8"/>
      <c r="G78" s="8"/>
      <c r="H78" s="8"/>
    </row>
    <row r="79" spans="1:8" ht="12.75">
      <c r="A79" t="s">
        <v>56</v>
      </c>
      <c r="B79" s="68">
        <f>B20+B49</f>
        <v>0</v>
      </c>
      <c r="C79" s="68">
        <f aca="true" t="shared" si="12" ref="C79:H79">C20+C49</f>
        <v>260</v>
      </c>
      <c r="D79" s="68">
        <f t="shared" si="12"/>
        <v>479</v>
      </c>
      <c r="E79" s="68">
        <f t="shared" si="12"/>
        <v>0</v>
      </c>
      <c r="F79" s="68">
        <f t="shared" si="12"/>
        <v>0</v>
      </c>
      <c r="G79" s="68">
        <f t="shared" si="12"/>
        <v>0</v>
      </c>
      <c r="H79" s="68">
        <f t="shared" si="12"/>
        <v>175</v>
      </c>
    </row>
    <row r="80" spans="1:8" ht="12.75">
      <c r="A80" s="27"/>
      <c r="B80" s="35"/>
      <c r="C80" s="35"/>
      <c r="D80" s="35"/>
      <c r="E80" s="35"/>
      <c r="F80" s="35"/>
      <c r="G80" s="35"/>
      <c r="H80" s="35"/>
    </row>
    <row r="81" spans="1:8" ht="12.75">
      <c r="A81" s="33" t="s">
        <v>59</v>
      </c>
      <c r="B81" s="34">
        <f>RANK(B79,$B79:$H79,0)</f>
        <v>4</v>
      </c>
      <c r="C81" s="34">
        <f aca="true" t="shared" si="13" ref="C81:H81">RANK(C79,$B79:$H79,0)</f>
        <v>2</v>
      </c>
      <c r="D81" s="34">
        <f t="shared" si="13"/>
        <v>1</v>
      </c>
      <c r="E81" s="34">
        <f t="shared" si="13"/>
        <v>4</v>
      </c>
      <c r="F81" s="34">
        <f t="shared" si="13"/>
        <v>4</v>
      </c>
      <c r="G81" s="34">
        <f t="shared" si="13"/>
        <v>4</v>
      </c>
      <c r="H81" s="34">
        <f t="shared" si="13"/>
        <v>3</v>
      </c>
    </row>
    <row r="82" spans="1:8" ht="12.75">
      <c r="A82" s="122"/>
      <c r="B82" s="14"/>
      <c r="C82" s="14"/>
      <c r="D82" s="14"/>
      <c r="E82" s="14"/>
      <c r="F82" s="14"/>
      <c r="G82" s="14"/>
      <c r="H82" s="14"/>
    </row>
    <row r="83" spans="1:8" ht="12.75">
      <c r="A83" s="4" t="s">
        <v>50</v>
      </c>
      <c r="B83" s="8"/>
      <c r="C83" s="8"/>
      <c r="D83" s="8"/>
      <c r="E83" s="8"/>
      <c r="F83" s="8"/>
      <c r="G83" s="8"/>
      <c r="H83" s="8"/>
    </row>
    <row r="84" spans="1:8" ht="12.75">
      <c r="A84" t="s">
        <v>56</v>
      </c>
      <c r="B84" s="68">
        <f>B25+B54</f>
        <v>254</v>
      </c>
      <c r="C84" s="68">
        <f aca="true" t="shared" si="14" ref="C84:H84">C25+C54</f>
        <v>490</v>
      </c>
      <c r="D84" s="68">
        <f t="shared" si="14"/>
        <v>220</v>
      </c>
      <c r="E84" s="68">
        <f t="shared" si="14"/>
        <v>0</v>
      </c>
      <c r="F84" s="68">
        <f t="shared" si="14"/>
        <v>306</v>
      </c>
      <c r="G84" s="68">
        <f t="shared" si="14"/>
        <v>318</v>
      </c>
      <c r="H84" s="68">
        <f t="shared" si="14"/>
        <v>240</v>
      </c>
    </row>
    <row r="85" spans="1:8" ht="12.75">
      <c r="A85" s="27"/>
      <c r="B85" s="35"/>
      <c r="C85" s="35"/>
      <c r="D85" s="35"/>
      <c r="E85" s="35"/>
      <c r="F85" s="35"/>
      <c r="G85" s="35"/>
      <c r="H85" s="35"/>
    </row>
    <row r="86" spans="1:8" ht="12.75">
      <c r="A86" s="33" t="s">
        <v>59</v>
      </c>
      <c r="B86" s="36">
        <f>RANK(B84,$B84:$H84,0)</f>
        <v>4</v>
      </c>
      <c r="C86" s="36">
        <f aca="true" t="shared" si="15" ref="C86:H86">RANK(C84,$B84:$H84,0)</f>
        <v>1</v>
      </c>
      <c r="D86" s="36">
        <f t="shared" si="15"/>
        <v>6</v>
      </c>
      <c r="E86" s="36">
        <f t="shared" si="15"/>
        <v>7</v>
      </c>
      <c r="F86" s="36">
        <f t="shared" si="15"/>
        <v>3</v>
      </c>
      <c r="G86" s="36">
        <f t="shared" si="15"/>
        <v>2</v>
      </c>
      <c r="H86" s="36">
        <f t="shared" si="15"/>
        <v>5</v>
      </c>
    </row>
  </sheetData>
  <sheetProtection/>
  <mergeCells count="1">
    <mergeCell ref="B61:H6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N28" sqref="N28"/>
    </sheetView>
  </sheetViews>
  <sheetFormatPr defaultColWidth="9.140625" defaultRowHeight="12.75"/>
  <cols>
    <col min="1" max="1" width="12.00390625" style="0" customWidth="1"/>
    <col min="6" max="6" width="11.421875" style="0" customWidth="1"/>
  </cols>
  <sheetData>
    <row r="1" spans="1:2" ht="27.75">
      <c r="A1" s="224" t="s">
        <v>342</v>
      </c>
      <c r="B1" s="224"/>
    </row>
    <row r="3" spans="1:8" ht="18">
      <c r="A3" s="231" t="s">
        <v>343</v>
      </c>
      <c r="B3" s="232"/>
      <c r="C3" s="232"/>
      <c r="F3" s="231" t="s">
        <v>344</v>
      </c>
      <c r="G3" s="231"/>
      <c r="H3" s="231"/>
    </row>
    <row r="5" spans="1:8" ht="12.75">
      <c r="A5" s="42" t="s">
        <v>141</v>
      </c>
      <c r="B5" s="42" t="s">
        <v>230</v>
      </c>
      <c r="C5">
        <v>1.86</v>
      </c>
      <c r="F5" s="42" t="s">
        <v>353</v>
      </c>
      <c r="G5" s="42" t="s">
        <v>232</v>
      </c>
      <c r="H5">
        <v>1.96</v>
      </c>
    </row>
    <row r="6" spans="1:8" ht="12.75">
      <c r="A6" s="42" t="s">
        <v>138</v>
      </c>
      <c r="B6" s="42" t="s">
        <v>230</v>
      </c>
      <c r="C6">
        <v>1.83</v>
      </c>
      <c r="F6" s="42" t="s">
        <v>213</v>
      </c>
      <c r="G6" s="42" t="s">
        <v>276</v>
      </c>
      <c r="H6">
        <v>1.82</v>
      </c>
    </row>
    <row r="7" spans="1:8" ht="12.75">
      <c r="A7" s="42" t="s">
        <v>132</v>
      </c>
      <c r="B7" s="42" t="s">
        <v>237</v>
      </c>
      <c r="C7">
        <v>1.77</v>
      </c>
      <c r="F7" s="42" t="s">
        <v>270</v>
      </c>
      <c r="G7" s="42" t="s">
        <v>232</v>
      </c>
      <c r="H7">
        <v>1.77</v>
      </c>
    </row>
    <row r="8" spans="1:8" ht="12.75">
      <c r="A8" s="42" t="s">
        <v>347</v>
      </c>
      <c r="B8" s="42" t="s">
        <v>230</v>
      </c>
      <c r="C8">
        <v>1.76</v>
      </c>
      <c r="F8" s="42" t="s">
        <v>269</v>
      </c>
      <c r="G8" s="42" t="s">
        <v>232</v>
      </c>
      <c r="H8">
        <v>1.76</v>
      </c>
    </row>
    <row r="9" spans="1:8" ht="12.75">
      <c r="A9" s="42" t="s">
        <v>144</v>
      </c>
      <c r="B9" s="42" t="s">
        <v>230</v>
      </c>
      <c r="C9">
        <v>1.73</v>
      </c>
      <c r="F9" s="42" t="s">
        <v>214</v>
      </c>
      <c r="G9" s="42" t="s">
        <v>276</v>
      </c>
      <c r="H9">
        <v>1.63</v>
      </c>
    </row>
    <row r="10" spans="1:8" ht="12.75">
      <c r="A10" s="42" t="s">
        <v>130</v>
      </c>
      <c r="B10" s="42" t="s">
        <v>237</v>
      </c>
      <c r="C10">
        <v>1.65</v>
      </c>
      <c r="F10" s="42" t="s">
        <v>352</v>
      </c>
      <c r="G10" s="42" t="s">
        <v>232</v>
      </c>
      <c r="H10">
        <v>1.5</v>
      </c>
    </row>
    <row r="11" spans="1:3" ht="12.75">
      <c r="A11" s="42" t="s">
        <v>348</v>
      </c>
      <c r="B11" s="42" t="s">
        <v>230</v>
      </c>
      <c r="C11">
        <v>1.62</v>
      </c>
    </row>
    <row r="12" spans="1:8" ht="18">
      <c r="A12" s="42" t="s">
        <v>134</v>
      </c>
      <c r="B12" s="42" t="s">
        <v>237</v>
      </c>
      <c r="C12">
        <v>1.58</v>
      </c>
      <c r="F12" s="231" t="s">
        <v>345</v>
      </c>
      <c r="G12" s="231"/>
      <c r="H12" s="231"/>
    </row>
    <row r="13" spans="1:7" ht="12.75">
      <c r="A13" s="42" t="s">
        <v>349</v>
      </c>
      <c r="B13" s="42" t="s">
        <v>232</v>
      </c>
      <c r="C13">
        <v>1.56</v>
      </c>
      <c r="F13" s="42"/>
      <c r="G13" s="42"/>
    </row>
    <row r="14" spans="1:8" ht="12.75">
      <c r="A14" s="42" t="s">
        <v>170</v>
      </c>
      <c r="B14" s="42" t="s">
        <v>239</v>
      </c>
      <c r="C14">
        <v>1.47</v>
      </c>
      <c r="F14" s="225" t="s">
        <v>93</v>
      </c>
      <c r="G14" s="42" t="s">
        <v>237</v>
      </c>
      <c r="H14">
        <v>1.79</v>
      </c>
    </row>
    <row r="15" spans="1:8" ht="12.75">
      <c r="A15" s="42" t="s">
        <v>136</v>
      </c>
      <c r="B15" s="42" t="s">
        <v>237</v>
      </c>
      <c r="C15">
        <v>1.47</v>
      </c>
      <c r="F15" s="225" t="s">
        <v>120</v>
      </c>
      <c r="G15" s="42" t="s">
        <v>232</v>
      </c>
      <c r="H15">
        <v>1.67</v>
      </c>
    </row>
    <row r="16" spans="1:8" ht="12.75">
      <c r="A16" s="42" t="s">
        <v>172</v>
      </c>
      <c r="B16" s="42" t="s">
        <v>239</v>
      </c>
      <c r="C16">
        <v>1.42</v>
      </c>
      <c r="F16" s="225" t="s">
        <v>94</v>
      </c>
      <c r="G16" s="42" t="s">
        <v>237</v>
      </c>
      <c r="H16">
        <v>1.57</v>
      </c>
    </row>
    <row r="17" spans="1:8" ht="12.75">
      <c r="A17" s="42" t="s">
        <v>346</v>
      </c>
      <c r="B17" s="42" t="s">
        <v>232</v>
      </c>
      <c r="C17">
        <v>1.41</v>
      </c>
      <c r="F17" s="225" t="s">
        <v>123</v>
      </c>
      <c r="G17" s="42" t="s">
        <v>232</v>
      </c>
      <c r="H17">
        <v>1.48</v>
      </c>
    </row>
    <row r="18" spans="1:7" ht="12.75">
      <c r="A18" s="42" t="s">
        <v>169</v>
      </c>
      <c r="B18" s="42" t="s">
        <v>239</v>
      </c>
      <c r="C18">
        <v>1.38</v>
      </c>
      <c r="F18" s="225"/>
      <c r="G18" s="42"/>
    </row>
    <row r="19" spans="1:7" ht="12.75">
      <c r="A19" s="42" t="s">
        <v>131</v>
      </c>
      <c r="B19" s="42" t="s">
        <v>237</v>
      </c>
      <c r="C19">
        <v>1.35</v>
      </c>
      <c r="F19" s="42"/>
      <c r="G19" s="42"/>
    </row>
    <row r="20" spans="1:7" ht="12.75">
      <c r="A20" s="42" t="s">
        <v>350</v>
      </c>
      <c r="B20" s="42" t="s">
        <v>232</v>
      </c>
      <c r="C20">
        <v>1.34</v>
      </c>
      <c r="F20" s="42"/>
      <c r="G20" s="42"/>
    </row>
    <row r="21" spans="1:8" ht="18">
      <c r="A21" s="42" t="s">
        <v>135</v>
      </c>
      <c r="B21" s="42" t="s">
        <v>237</v>
      </c>
      <c r="C21">
        <v>1.33</v>
      </c>
      <c r="F21" s="231" t="s">
        <v>354</v>
      </c>
      <c r="G21" s="231"/>
      <c r="H21" s="231"/>
    </row>
    <row r="22" spans="1:3" ht="12.75">
      <c r="A22" s="42" t="s">
        <v>133</v>
      </c>
      <c r="B22" s="42" t="s">
        <v>237</v>
      </c>
      <c r="C22">
        <v>1.32</v>
      </c>
    </row>
    <row r="23" spans="1:8" ht="12.75">
      <c r="A23" s="42" t="s">
        <v>351</v>
      </c>
      <c r="B23" s="42" t="s">
        <v>279</v>
      </c>
      <c r="C23">
        <v>1.31</v>
      </c>
      <c r="F23" t="s">
        <v>200</v>
      </c>
      <c r="G23" t="s">
        <v>232</v>
      </c>
      <c r="H23">
        <v>1.77</v>
      </c>
    </row>
    <row r="24" spans="1:8" ht="12.75">
      <c r="A24" s="42" t="s">
        <v>168</v>
      </c>
      <c r="B24" s="42" t="s">
        <v>239</v>
      </c>
      <c r="C24">
        <v>1.18</v>
      </c>
      <c r="F24" t="s">
        <v>180</v>
      </c>
      <c r="G24" t="s">
        <v>237</v>
      </c>
      <c r="H24">
        <v>1.72</v>
      </c>
    </row>
    <row r="25" spans="1:8" ht="12.75">
      <c r="A25" s="42"/>
      <c r="B25" s="42"/>
      <c r="F25" t="s">
        <v>184</v>
      </c>
      <c r="G25" t="s">
        <v>230</v>
      </c>
      <c r="H25">
        <v>1.6</v>
      </c>
    </row>
    <row r="26" spans="1:8" ht="12.75">
      <c r="A26" s="42"/>
      <c r="B26" s="42"/>
      <c r="F26" t="s">
        <v>199</v>
      </c>
      <c r="G26" t="s">
        <v>232</v>
      </c>
      <c r="H26">
        <v>1.48</v>
      </c>
    </row>
    <row r="27" spans="1:2" ht="12.75">
      <c r="A27" s="42"/>
      <c r="B27" s="42"/>
    </row>
    <row r="28" spans="1:2" ht="12.75">
      <c r="A28" s="42"/>
      <c r="B28" s="42"/>
    </row>
    <row r="29" spans="1:2" ht="12.75">
      <c r="A29" s="42"/>
      <c r="B29" s="42"/>
    </row>
    <row r="30" spans="1:2" ht="12.75">
      <c r="A30" s="42"/>
      <c r="B30" s="42"/>
    </row>
    <row r="31" spans="1:2" ht="12.75">
      <c r="A31" s="42"/>
      <c r="B31" s="42"/>
    </row>
    <row r="32" spans="1:2" ht="12.75">
      <c r="A32" s="42"/>
      <c r="B32" s="42"/>
    </row>
  </sheetData>
  <sheetProtection/>
  <mergeCells count="4">
    <mergeCell ref="F12:H12"/>
    <mergeCell ref="F21:H21"/>
    <mergeCell ref="A3:C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4" sqref="K54"/>
    </sheetView>
  </sheetViews>
  <sheetFormatPr defaultColWidth="9.140625" defaultRowHeight="12.75"/>
  <cols>
    <col min="1" max="1" width="2.710937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5.8515625" style="2" customWidth="1"/>
    <col min="8" max="8" width="11.28125" style="2" customWidth="1"/>
    <col min="9" max="9" width="13.421875" style="2" bestFit="1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F1" s="3"/>
      <c r="G1" s="3" t="str">
        <f>'Boys U11'!F1</f>
        <v>Date - </v>
      </c>
      <c r="H1" s="56" t="str">
        <f>'Boys U11'!G1</f>
        <v>14th November 2010</v>
      </c>
    </row>
    <row r="3" spans="2:9" ht="38.25">
      <c r="B3" s="4" t="s">
        <v>20</v>
      </c>
      <c r="C3" s="3" t="s">
        <v>70</v>
      </c>
      <c r="D3" s="3" t="s">
        <v>1</v>
      </c>
      <c r="E3" s="3" t="s">
        <v>2</v>
      </c>
      <c r="F3" s="163" t="str">
        <f>'Boys U11'!F3</f>
        <v>Goring &amp; Wallingford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5" t="s">
        <v>290</v>
      </c>
      <c r="D5" s="5" t="s">
        <v>293</v>
      </c>
      <c r="E5" s="5" t="s">
        <v>288</v>
      </c>
      <c r="F5" s="5" t="s">
        <v>289</v>
      </c>
      <c r="G5" s="5" t="s">
        <v>291</v>
      </c>
      <c r="H5" s="5" t="s">
        <v>294</v>
      </c>
      <c r="I5" s="5" t="s">
        <v>292</v>
      </c>
    </row>
    <row r="6" spans="1:9" ht="12.75">
      <c r="A6" s="3"/>
      <c r="B6" s="6" t="s">
        <v>7</v>
      </c>
      <c r="C6" s="7">
        <v>3</v>
      </c>
      <c r="D6" s="7">
        <v>6</v>
      </c>
      <c r="E6" s="7">
        <v>5</v>
      </c>
      <c r="F6" s="7">
        <v>4</v>
      </c>
      <c r="G6" s="7">
        <v>1</v>
      </c>
      <c r="H6" s="7">
        <v>2</v>
      </c>
      <c r="I6" s="7">
        <v>7</v>
      </c>
    </row>
    <row r="7" spans="1:2" ht="12.75">
      <c r="A7" s="3">
        <v>2</v>
      </c>
      <c r="B7" s="4" t="s">
        <v>8</v>
      </c>
    </row>
    <row r="8" spans="1:9" ht="12.75">
      <c r="A8" s="3"/>
      <c r="B8" t="s">
        <v>9</v>
      </c>
      <c r="C8" s="2" t="s">
        <v>130</v>
      </c>
      <c r="D8" s="2" t="s">
        <v>137</v>
      </c>
      <c r="E8" s="2" t="s">
        <v>146</v>
      </c>
      <c r="F8" s="2" t="s">
        <v>154</v>
      </c>
      <c r="G8" s="2" t="s">
        <v>160</v>
      </c>
      <c r="H8" s="2" t="s">
        <v>264</v>
      </c>
      <c r="I8" s="2" t="s">
        <v>168</v>
      </c>
    </row>
    <row r="9" spans="1:9" ht="12.75">
      <c r="A9" s="3"/>
      <c r="B9" t="s">
        <v>6</v>
      </c>
      <c r="C9" s="9">
        <v>13.1</v>
      </c>
      <c r="D9" s="9">
        <v>12.9</v>
      </c>
      <c r="E9" s="9">
        <v>13.4</v>
      </c>
      <c r="F9" s="9">
        <v>13.6</v>
      </c>
      <c r="G9" s="9">
        <v>15.4</v>
      </c>
      <c r="H9" s="9">
        <v>13.7</v>
      </c>
      <c r="I9" s="9">
        <v>15</v>
      </c>
    </row>
    <row r="10" spans="1:9" ht="12.75">
      <c r="A10" s="3"/>
      <c r="B10" t="s">
        <v>10</v>
      </c>
      <c r="C10" s="2" t="s">
        <v>131</v>
      </c>
      <c r="D10" s="2" t="s">
        <v>138</v>
      </c>
      <c r="E10" s="2" t="s">
        <v>147</v>
      </c>
      <c r="F10" s="2" t="s">
        <v>155</v>
      </c>
      <c r="G10" s="2" t="s">
        <v>161</v>
      </c>
      <c r="H10" s="2" t="s">
        <v>265</v>
      </c>
      <c r="I10" s="2" t="s">
        <v>169</v>
      </c>
    </row>
    <row r="11" spans="1:9" ht="12.75">
      <c r="A11" s="3"/>
      <c r="B11" t="s">
        <v>6</v>
      </c>
      <c r="C11" s="9">
        <v>14.8</v>
      </c>
      <c r="D11" s="9">
        <v>12.9</v>
      </c>
      <c r="E11" s="9">
        <v>13.5</v>
      </c>
      <c r="F11" s="9">
        <v>14.9</v>
      </c>
      <c r="G11" s="9">
        <v>14.1</v>
      </c>
      <c r="H11" s="9">
        <v>13.6</v>
      </c>
      <c r="I11" s="9">
        <v>14.5</v>
      </c>
    </row>
    <row r="12" spans="1:9" ht="12.75">
      <c r="A12" s="3"/>
      <c r="B12" t="s">
        <v>32</v>
      </c>
      <c r="C12" s="8" t="s">
        <v>132</v>
      </c>
      <c r="D12" s="8" t="s">
        <v>139</v>
      </c>
      <c r="E12" s="8" t="s">
        <v>148</v>
      </c>
      <c r="F12" s="8" t="s">
        <v>156</v>
      </c>
      <c r="G12" s="8" t="s">
        <v>166</v>
      </c>
      <c r="H12" s="8" t="s">
        <v>266</v>
      </c>
      <c r="I12" s="8" t="s">
        <v>170</v>
      </c>
    </row>
    <row r="13" spans="1:9" ht="12.75">
      <c r="A13" s="3"/>
      <c r="B13" t="s">
        <v>6</v>
      </c>
      <c r="C13" s="9">
        <v>13</v>
      </c>
      <c r="D13" s="9">
        <v>13.5</v>
      </c>
      <c r="E13" s="9">
        <v>13.9</v>
      </c>
      <c r="F13" s="9">
        <v>14.7</v>
      </c>
      <c r="G13" s="9">
        <v>14</v>
      </c>
      <c r="H13" s="9">
        <v>14.2</v>
      </c>
      <c r="I13" s="9">
        <v>15.1</v>
      </c>
    </row>
    <row r="14" spans="1:9" ht="12.75">
      <c r="A14" s="3"/>
      <c r="B14" t="s">
        <v>33</v>
      </c>
      <c r="C14" s="8" t="s">
        <v>133</v>
      </c>
      <c r="D14" s="218" t="s">
        <v>308</v>
      </c>
      <c r="E14" s="8" t="s">
        <v>149</v>
      </c>
      <c r="F14" s="8" t="s">
        <v>157</v>
      </c>
      <c r="G14" s="8" t="s">
        <v>163</v>
      </c>
      <c r="H14" s="8" t="s">
        <v>267</v>
      </c>
      <c r="I14" s="8" t="s">
        <v>171</v>
      </c>
    </row>
    <row r="15" spans="1:9" ht="12.75">
      <c r="A15" s="3"/>
      <c r="B15" t="s">
        <v>6</v>
      </c>
      <c r="C15" s="9">
        <v>14.1</v>
      </c>
      <c r="D15" s="9">
        <v>13.9</v>
      </c>
      <c r="E15" s="9">
        <v>14.2</v>
      </c>
      <c r="F15" s="9">
        <v>14.4</v>
      </c>
      <c r="G15" s="9">
        <v>14.3</v>
      </c>
      <c r="H15" s="9">
        <v>14.5</v>
      </c>
      <c r="I15" s="9">
        <v>15.4</v>
      </c>
    </row>
    <row r="16" spans="1:9" ht="12.75">
      <c r="A16" s="3"/>
      <c r="B16" t="s">
        <v>11</v>
      </c>
      <c r="C16" s="9">
        <f aca="true" t="shared" si="0" ref="C16:I16">C15+C13+C11+C9</f>
        <v>55.00000000000001</v>
      </c>
      <c r="D16" s="9">
        <f t="shared" si="0"/>
        <v>53.199999999999996</v>
      </c>
      <c r="E16" s="9">
        <f t="shared" si="0"/>
        <v>55</v>
      </c>
      <c r="F16" s="9">
        <f t="shared" si="0"/>
        <v>57.6</v>
      </c>
      <c r="G16" s="9">
        <f t="shared" si="0"/>
        <v>57.8</v>
      </c>
      <c r="H16" s="9">
        <f t="shared" si="0"/>
        <v>56</v>
      </c>
      <c r="I16" s="9">
        <f t="shared" si="0"/>
        <v>60</v>
      </c>
    </row>
    <row r="17" spans="1:9" ht="12.75">
      <c r="A17" s="3"/>
      <c r="B17" s="6" t="s">
        <v>7</v>
      </c>
      <c r="C17" s="7">
        <v>6</v>
      </c>
      <c r="D17" s="7">
        <v>7</v>
      </c>
      <c r="E17" s="7">
        <v>6</v>
      </c>
      <c r="F17" s="7">
        <v>3</v>
      </c>
      <c r="G17" s="7">
        <v>2</v>
      </c>
      <c r="H17" s="7">
        <v>4</v>
      </c>
      <c r="I17" s="7">
        <v>1</v>
      </c>
    </row>
    <row r="18" spans="1:2" ht="12.75">
      <c r="A18" s="3">
        <v>3</v>
      </c>
      <c r="B18" s="4" t="s">
        <v>12</v>
      </c>
    </row>
    <row r="19" spans="1:9" ht="12.75">
      <c r="A19" s="3"/>
      <c r="B19" t="s">
        <v>9</v>
      </c>
      <c r="C19" s="8" t="s">
        <v>134</v>
      </c>
      <c r="D19" s="2" t="s">
        <v>137</v>
      </c>
      <c r="E19" s="2" t="s">
        <v>153</v>
      </c>
      <c r="F19" s="2" t="s">
        <v>158</v>
      </c>
      <c r="G19" s="2" t="s">
        <v>164</v>
      </c>
      <c r="H19" s="2" t="s">
        <v>265</v>
      </c>
      <c r="I19" s="2" t="s">
        <v>172</v>
      </c>
    </row>
    <row r="20" spans="1:9" ht="12.75">
      <c r="A20" s="3"/>
      <c r="B20" t="s">
        <v>13</v>
      </c>
      <c r="C20" s="8">
        <v>46</v>
      </c>
      <c r="D20" s="8">
        <v>47</v>
      </c>
      <c r="E20" s="8">
        <v>49</v>
      </c>
      <c r="F20" s="8">
        <v>49</v>
      </c>
      <c r="G20" s="8">
        <v>35</v>
      </c>
      <c r="H20" s="8">
        <v>44</v>
      </c>
      <c r="I20" s="8">
        <v>47</v>
      </c>
    </row>
    <row r="21" spans="1:9" ht="12.75">
      <c r="A21" s="3"/>
      <c r="B21" t="s">
        <v>10</v>
      </c>
      <c r="C21" s="2" t="s">
        <v>135</v>
      </c>
      <c r="D21" s="2" t="s">
        <v>140</v>
      </c>
      <c r="E21" s="2" t="s">
        <v>148</v>
      </c>
      <c r="F21" s="2" t="s">
        <v>156</v>
      </c>
      <c r="G21" s="2" t="s">
        <v>165</v>
      </c>
      <c r="H21" s="218" t="s">
        <v>266</v>
      </c>
      <c r="I21" s="2" t="s">
        <v>173</v>
      </c>
    </row>
    <row r="22" spans="1:9" ht="12.75">
      <c r="A22" s="3"/>
      <c r="B22" t="s">
        <v>13</v>
      </c>
      <c r="C22" s="8">
        <v>41</v>
      </c>
      <c r="D22" s="8">
        <v>42</v>
      </c>
      <c r="E22" s="8">
        <v>47</v>
      </c>
      <c r="F22" s="8">
        <v>42</v>
      </c>
      <c r="G22" s="8">
        <v>42</v>
      </c>
      <c r="H22" s="8">
        <v>51</v>
      </c>
      <c r="I22" s="8">
        <v>48</v>
      </c>
    </row>
    <row r="23" spans="1:9" ht="12.75">
      <c r="A23" s="3"/>
      <c r="B23" t="s">
        <v>32</v>
      </c>
      <c r="C23" s="8" t="s">
        <v>130</v>
      </c>
      <c r="D23" s="2" t="s">
        <v>141</v>
      </c>
      <c r="E23" s="2" t="s">
        <v>150</v>
      </c>
      <c r="F23" s="2" t="s">
        <v>157</v>
      </c>
      <c r="G23" s="2" t="s">
        <v>161</v>
      </c>
      <c r="H23" s="2" t="s">
        <v>268</v>
      </c>
      <c r="I23" s="2" t="s">
        <v>168</v>
      </c>
    </row>
    <row r="24" spans="1:9" ht="12.75">
      <c r="A24" s="3"/>
      <c r="B24" t="s">
        <v>13</v>
      </c>
      <c r="C24" s="8">
        <v>52</v>
      </c>
      <c r="D24" s="8">
        <v>49</v>
      </c>
      <c r="E24" s="8">
        <v>44</v>
      </c>
      <c r="F24" s="8">
        <v>44</v>
      </c>
      <c r="G24" s="8">
        <v>47</v>
      </c>
      <c r="H24" s="8">
        <v>41</v>
      </c>
      <c r="I24" s="8">
        <v>46</v>
      </c>
    </row>
    <row r="25" spans="1:9" ht="12.75">
      <c r="A25" s="3"/>
      <c r="B25" t="s">
        <v>33</v>
      </c>
      <c r="C25" s="2" t="s">
        <v>131</v>
      </c>
      <c r="D25" s="2" t="s">
        <v>142</v>
      </c>
      <c r="E25" s="2" t="s">
        <v>151</v>
      </c>
      <c r="F25" s="2" t="s">
        <v>155</v>
      </c>
      <c r="G25" s="2" t="s">
        <v>166</v>
      </c>
      <c r="H25" s="8" t="s">
        <v>267</v>
      </c>
      <c r="I25" s="2" t="s">
        <v>170</v>
      </c>
    </row>
    <row r="26" spans="1:9" ht="12.75">
      <c r="A26" s="3"/>
      <c r="B26" t="s">
        <v>13</v>
      </c>
      <c r="C26" s="8">
        <v>50</v>
      </c>
      <c r="D26" s="8">
        <v>41</v>
      </c>
      <c r="E26" s="8">
        <v>48</v>
      </c>
      <c r="F26" s="8">
        <v>47</v>
      </c>
      <c r="G26" s="8">
        <v>43</v>
      </c>
      <c r="H26" s="8">
        <v>39</v>
      </c>
      <c r="I26" s="8">
        <v>32</v>
      </c>
    </row>
    <row r="27" spans="1:9" ht="12.75">
      <c r="A27" s="3"/>
      <c r="B27" t="s">
        <v>14</v>
      </c>
      <c r="C27" s="8">
        <f>C20+C22+C24+C26</f>
        <v>189</v>
      </c>
      <c r="D27" s="8">
        <f aca="true" t="shared" si="1" ref="D27:I27">D20+D22+D24+D26</f>
        <v>179</v>
      </c>
      <c r="E27" s="8">
        <f t="shared" si="1"/>
        <v>188</v>
      </c>
      <c r="F27" s="8">
        <f t="shared" si="1"/>
        <v>182</v>
      </c>
      <c r="G27" s="8">
        <f t="shared" si="1"/>
        <v>167</v>
      </c>
      <c r="H27" s="8">
        <f t="shared" si="1"/>
        <v>175</v>
      </c>
      <c r="I27" s="8">
        <f t="shared" si="1"/>
        <v>173</v>
      </c>
    </row>
    <row r="28" spans="1:9" ht="12.75">
      <c r="A28" s="3"/>
      <c r="B28" s="6" t="s">
        <v>7</v>
      </c>
      <c r="C28" s="7">
        <v>7</v>
      </c>
      <c r="D28" s="7">
        <v>4</v>
      </c>
      <c r="E28" s="7">
        <v>6</v>
      </c>
      <c r="F28" s="7">
        <v>5</v>
      </c>
      <c r="G28" s="7">
        <v>1</v>
      </c>
      <c r="H28" s="7">
        <v>3</v>
      </c>
      <c r="I28" s="7">
        <v>2</v>
      </c>
    </row>
    <row r="29" spans="1:2" ht="12.75">
      <c r="A29" s="3">
        <v>4</v>
      </c>
      <c r="B29" s="4" t="s">
        <v>29</v>
      </c>
    </row>
    <row r="30" spans="1:9" ht="12.75">
      <c r="A30" s="3"/>
      <c r="B30" t="s">
        <v>9</v>
      </c>
      <c r="C30" s="2" t="s">
        <v>135</v>
      </c>
      <c r="D30" s="2" t="s">
        <v>143</v>
      </c>
      <c r="E30" s="2" t="s">
        <v>147</v>
      </c>
      <c r="F30" s="2" t="s">
        <v>154</v>
      </c>
      <c r="G30" s="2" t="s">
        <v>160</v>
      </c>
      <c r="H30" s="2" t="s">
        <v>264</v>
      </c>
      <c r="I30" s="2" t="s">
        <v>169</v>
      </c>
    </row>
    <row r="31" spans="1:9" ht="12.75">
      <c r="A31" s="3"/>
      <c r="B31" t="s">
        <v>15</v>
      </c>
      <c r="C31" s="9">
        <v>1.42</v>
      </c>
      <c r="D31" s="9">
        <v>1.74</v>
      </c>
      <c r="E31" s="9">
        <v>1.51</v>
      </c>
      <c r="F31" s="9">
        <v>1.62</v>
      </c>
      <c r="G31" s="9">
        <v>1.38</v>
      </c>
      <c r="H31" s="9">
        <v>1.59</v>
      </c>
      <c r="I31" s="9">
        <v>1.41</v>
      </c>
    </row>
    <row r="32" spans="1:9" ht="12.75">
      <c r="A32" s="3"/>
      <c r="B32" t="s">
        <v>10</v>
      </c>
      <c r="C32" s="8" t="s">
        <v>136</v>
      </c>
      <c r="D32" s="2" t="s">
        <v>144</v>
      </c>
      <c r="E32" s="8" t="s">
        <v>152</v>
      </c>
      <c r="F32" s="8" t="s">
        <v>159</v>
      </c>
      <c r="G32" s="2" t="s">
        <v>163</v>
      </c>
      <c r="H32" s="8" t="s">
        <v>266</v>
      </c>
      <c r="I32" s="66" t="s">
        <v>312</v>
      </c>
    </row>
    <row r="33" spans="1:9" ht="12.75">
      <c r="A33" s="3"/>
      <c r="B33" t="s">
        <v>15</v>
      </c>
      <c r="C33" s="9">
        <v>1.54</v>
      </c>
      <c r="D33" s="9">
        <v>1.68</v>
      </c>
      <c r="E33" s="9">
        <v>1.6</v>
      </c>
      <c r="F33" s="9">
        <v>1.48</v>
      </c>
      <c r="G33" s="9">
        <v>1.29</v>
      </c>
      <c r="H33" s="9">
        <v>1.61</v>
      </c>
      <c r="I33" s="9">
        <v>1.39</v>
      </c>
    </row>
    <row r="34" spans="1:9" ht="12.75">
      <c r="A34" s="3"/>
      <c r="B34" t="s">
        <v>16</v>
      </c>
      <c r="C34" s="9">
        <f aca="true" t="shared" si="2" ref="C34:I34">C33+C31</f>
        <v>2.96</v>
      </c>
      <c r="D34" s="9">
        <f t="shared" si="2"/>
        <v>3.42</v>
      </c>
      <c r="E34" s="9">
        <f t="shared" si="2"/>
        <v>3.1100000000000003</v>
      </c>
      <c r="F34" s="9">
        <f t="shared" si="2"/>
        <v>3.1</v>
      </c>
      <c r="G34" s="9">
        <f t="shared" si="2"/>
        <v>2.67</v>
      </c>
      <c r="H34" s="9">
        <f t="shared" si="2"/>
        <v>3.2</v>
      </c>
      <c r="I34" s="9">
        <f t="shared" si="2"/>
        <v>2.8</v>
      </c>
    </row>
    <row r="35" spans="1:9" ht="12.75">
      <c r="A35" s="3"/>
      <c r="B35" s="6" t="s">
        <v>7</v>
      </c>
      <c r="C35" s="7">
        <v>3</v>
      </c>
      <c r="D35" s="7">
        <v>7</v>
      </c>
      <c r="E35" s="7">
        <v>5</v>
      </c>
      <c r="F35" s="7">
        <v>4</v>
      </c>
      <c r="G35" s="7">
        <v>1</v>
      </c>
      <c r="H35" s="7">
        <v>6</v>
      </c>
      <c r="I35" s="7">
        <v>2</v>
      </c>
    </row>
    <row r="36" spans="1:2" ht="12.75">
      <c r="A36" s="3">
        <v>5</v>
      </c>
      <c r="B36" s="4" t="s">
        <v>17</v>
      </c>
    </row>
    <row r="37" spans="1:9" ht="12.75">
      <c r="A37" s="3"/>
      <c r="B37" t="s">
        <v>9</v>
      </c>
      <c r="C37" s="2" t="s">
        <v>130</v>
      </c>
      <c r="D37" s="2" t="s">
        <v>143</v>
      </c>
      <c r="E37" s="2" t="s">
        <v>146</v>
      </c>
      <c r="F37" s="2" t="s">
        <v>159</v>
      </c>
      <c r="G37" s="2" t="s">
        <v>167</v>
      </c>
      <c r="H37" s="2" t="s">
        <v>264</v>
      </c>
      <c r="I37" s="2" t="s">
        <v>174</v>
      </c>
    </row>
    <row r="38" spans="1:9" ht="12.75">
      <c r="A38" s="3"/>
      <c r="B38" t="s">
        <v>6</v>
      </c>
      <c r="C38" s="9">
        <v>43.5</v>
      </c>
      <c r="D38" s="9">
        <v>41.3</v>
      </c>
      <c r="E38" s="9">
        <v>41.8</v>
      </c>
      <c r="F38" s="9">
        <v>43.5</v>
      </c>
      <c r="G38" s="9">
        <v>46.3</v>
      </c>
      <c r="H38" s="9">
        <v>42.7</v>
      </c>
      <c r="I38" s="9">
        <v>43.3</v>
      </c>
    </row>
    <row r="39" spans="1:9" ht="12.75">
      <c r="A39" s="3"/>
      <c r="B39" t="s">
        <v>10</v>
      </c>
      <c r="C39" s="2" t="s">
        <v>132</v>
      </c>
      <c r="D39" s="2" t="s">
        <v>141</v>
      </c>
      <c r="E39" s="8" t="s">
        <v>148</v>
      </c>
      <c r="F39" s="8" t="s">
        <v>158</v>
      </c>
      <c r="G39" s="2" t="s">
        <v>163</v>
      </c>
      <c r="H39" s="2" t="s">
        <v>265</v>
      </c>
      <c r="I39" s="2" t="s">
        <v>175</v>
      </c>
    </row>
    <row r="40" spans="1:9" ht="12.75">
      <c r="A40" s="3"/>
      <c r="B40" t="s">
        <v>6</v>
      </c>
      <c r="C40" s="9">
        <v>40.8</v>
      </c>
      <c r="D40" s="9">
        <v>40.1</v>
      </c>
      <c r="E40" s="9">
        <v>43.4</v>
      </c>
      <c r="F40" s="9">
        <v>44</v>
      </c>
      <c r="G40" s="9">
        <v>45</v>
      </c>
      <c r="H40" s="9">
        <v>42.1</v>
      </c>
      <c r="I40" s="9">
        <v>42.4</v>
      </c>
    </row>
    <row r="41" spans="1:9" ht="12.75">
      <c r="A41" s="3"/>
      <c r="B41" t="s">
        <v>11</v>
      </c>
      <c r="C41" s="9">
        <f aca="true" t="shared" si="3" ref="C41:I41">C40+C38</f>
        <v>84.3</v>
      </c>
      <c r="D41" s="9">
        <f t="shared" si="3"/>
        <v>81.4</v>
      </c>
      <c r="E41" s="9">
        <f t="shared" si="3"/>
        <v>85.19999999999999</v>
      </c>
      <c r="F41" s="9">
        <f t="shared" si="3"/>
        <v>87.5</v>
      </c>
      <c r="G41" s="9">
        <f t="shared" si="3"/>
        <v>91.3</v>
      </c>
      <c r="H41" s="9">
        <f t="shared" si="3"/>
        <v>84.80000000000001</v>
      </c>
      <c r="I41" s="9">
        <f t="shared" si="3"/>
        <v>85.69999999999999</v>
      </c>
    </row>
    <row r="42" spans="1:9" ht="12.75">
      <c r="A42" s="3"/>
      <c r="B42" s="6" t="s">
        <v>7</v>
      </c>
      <c r="C42" s="7">
        <v>6</v>
      </c>
      <c r="D42" s="7">
        <v>7</v>
      </c>
      <c r="E42" s="7">
        <v>4</v>
      </c>
      <c r="F42" s="7">
        <v>2</v>
      </c>
      <c r="G42" s="7">
        <v>1</v>
      </c>
      <c r="H42" s="7">
        <v>5</v>
      </c>
      <c r="I42" s="7">
        <v>3</v>
      </c>
    </row>
    <row r="43" spans="1:2" ht="12.75">
      <c r="A43" s="3">
        <v>6</v>
      </c>
      <c r="B43" s="4" t="s">
        <v>75</v>
      </c>
    </row>
    <row r="44" spans="1:9" ht="12.75">
      <c r="A44" s="3"/>
      <c r="B44" t="s">
        <v>9</v>
      </c>
      <c r="C44" s="2" t="s">
        <v>136</v>
      </c>
      <c r="D44" s="2" t="s">
        <v>138</v>
      </c>
      <c r="E44" s="2" t="s">
        <v>147</v>
      </c>
      <c r="F44" s="2" t="s">
        <v>154</v>
      </c>
      <c r="G44" s="2" t="s">
        <v>162</v>
      </c>
      <c r="H44" s="8" t="s">
        <v>267</v>
      </c>
      <c r="I44" s="2" t="s">
        <v>175</v>
      </c>
    </row>
    <row r="45" spans="1:9" ht="12.75">
      <c r="A45" s="3"/>
      <c r="B45" t="s">
        <v>15</v>
      </c>
      <c r="C45" s="9">
        <v>8.41</v>
      </c>
      <c r="D45" s="9">
        <v>7.22</v>
      </c>
      <c r="E45" s="9">
        <v>11.94</v>
      </c>
      <c r="F45" s="9">
        <v>12.69</v>
      </c>
      <c r="G45" s="9">
        <v>8.94</v>
      </c>
      <c r="H45" s="9">
        <v>8.03</v>
      </c>
      <c r="I45" s="9">
        <v>13</v>
      </c>
    </row>
    <row r="46" spans="1:9" ht="12.75">
      <c r="A46" s="3"/>
      <c r="B46" t="s">
        <v>10</v>
      </c>
      <c r="C46" s="2" t="s">
        <v>133</v>
      </c>
      <c r="D46" s="2" t="s">
        <v>145</v>
      </c>
      <c r="E46" s="2" t="s">
        <v>153</v>
      </c>
      <c r="F46" s="2" t="s">
        <v>155</v>
      </c>
      <c r="G46" s="2" t="s">
        <v>161</v>
      </c>
      <c r="H46" s="8" t="s">
        <v>268</v>
      </c>
      <c r="I46" s="2" t="s">
        <v>171</v>
      </c>
    </row>
    <row r="47" spans="1:9" ht="12.75">
      <c r="A47" s="3"/>
      <c r="B47" t="s">
        <v>15</v>
      </c>
      <c r="C47" s="9">
        <v>8.71</v>
      </c>
      <c r="D47" s="9">
        <v>11.42</v>
      </c>
      <c r="E47" s="9">
        <v>7.93</v>
      </c>
      <c r="F47" s="9">
        <v>10.33</v>
      </c>
      <c r="G47" s="9">
        <v>8.64</v>
      </c>
      <c r="H47" s="9">
        <v>8.23</v>
      </c>
      <c r="I47" s="9">
        <v>11.1</v>
      </c>
    </row>
    <row r="48" spans="1:9" ht="12.75">
      <c r="A48" s="3"/>
      <c r="B48" t="s">
        <v>16</v>
      </c>
      <c r="C48" s="9">
        <f aca="true" t="shared" si="4" ref="C48:I48">C47+C45</f>
        <v>17.12</v>
      </c>
      <c r="D48" s="9">
        <f t="shared" si="4"/>
        <v>18.64</v>
      </c>
      <c r="E48" s="9">
        <f t="shared" si="4"/>
        <v>19.869999999999997</v>
      </c>
      <c r="F48" s="9">
        <f t="shared" si="4"/>
        <v>23.02</v>
      </c>
      <c r="G48" s="9">
        <f t="shared" si="4"/>
        <v>17.58</v>
      </c>
      <c r="H48" s="9">
        <f t="shared" si="4"/>
        <v>16.259999999999998</v>
      </c>
      <c r="I48" s="9">
        <f t="shared" si="4"/>
        <v>24.1</v>
      </c>
    </row>
    <row r="49" spans="1:9" ht="12.75">
      <c r="A49" s="3"/>
      <c r="B49" s="6" t="s">
        <v>7</v>
      </c>
      <c r="C49" s="7">
        <v>2</v>
      </c>
      <c r="D49" s="7">
        <v>4</v>
      </c>
      <c r="E49" s="7">
        <v>5</v>
      </c>
      <c r="F49" s="7">
        <v>6</v>
      </c>
      <c r="G49" s="7">
        <v>3</v>
      </c>
      <c r="H49" s="7">
        <v>1</v>
      </c>
      <c r="I49" s="7">
        <v>7</v>
      </c>
    </row>
    <row r="50" spans="1:4" ht="12.75">
      <c r="A50" s="3">
        <v>7</v>
      </c>
      <c r="B50" s="4" t="s">
        <v>18</v>
      </c>
      <c r="C50" s="66"/>
      <c r="D50" s="66"/>
    </row>
    <row r="51" spans="2:9" ht="12.75">
      <c r="B51" t="s">
        <v>66</v>
      </c>
      <c r="C51" s="9">
        <v>54.3</v>
      </c>
      <c r="D51" s="223">
        <v>51.2</v>
      </c>
      <c r="E51" s="9">
        <v>53.6</v>
      </c>
      <c r="F51" s="9">
        <v>55.6</v>
      </c>
      <c r="G51" s="9">
        <v>58.4</v>
      </c>
      <c r="H51" s="9">
        <v>55.6</v>
      </c>
      <c r="I51" s="9">
        <v>55.5</v>
      </c>
    </row>
    <row r="52" spans="1:9" ht="12.75">
      <c r="A52" s="3"/>
      <c r="B52" t="s">
        <v>67</v>
      </c>
      <c r="C52" s="9">
        <v>0</v>
      </c>
      <c r="D52" s="9">
        <v>53.5</v>
      </c>
      <c r="E52" s="9">
        <v>57.7</v>
      </c>
      <c r="F52" s="9">
        <v>0</v>
      </c>
      <c r="G52" s="9">
        <v>58.6</v>
      </c>
      <c r="H52" s="9">
        <v>59.4</v>
      </c>
      <c r="I52" s="9">
        <v>60.3</v>
      </c>
    </row>
    <row r="53" spans="1:9" ht="12.75">
      <c r="A53" s="3"/>
      <c r="B53" t="s">
        <v>11</v>
      </c>
      <c r="C53" s="108">
        <f aca="true" t="shared" si="5" ref="C53:I53">C51+C52</f>
        <v>54.3</v>
      </c>
      <c r="D53" s="108">
        <f t="shared" si="5"/>
        <v>104.7</v>
      </c>
      <c r="E53" s="108">
        <f t="shared" si="5"/>
        <v>111.30000000000001</v>
      </c>
      <c r="F53" s="108">
        <f t="shared" si="5"/>
        <v>55.6</v>
      </c>
      <c r="G53" s="108">
        <f t="shared" si="5"/>
        <v>117</v>
      </c>
      <c r="H53" s="108">
        <f t="shared" si="5"/>
        <v>115</v>
      </c>
      <c r="I53" s="108">
        <f t="shared" si="5"/>
        <v>115.8</v>
      </c>
    </row>
    <row r="54" spans="1:9" ht="12.75">
      <c r="A54" s="3"/>
      <c r="B54" s="10" t="s">
        <v>7</v>
      </c>
      <c r="C54" s="7">
        <v>2</v>
      </c>
      <c r="D54" s="7">
        <v>7</v>
      </c>
      <c r="E54" s="7">
        <v>6</v>
      </c>
      <c r="F54" s="7">
        <v>1</v>
      </c>
      <c r="G54" s="7">
        <v>3</v>
      </c>
      <c r="H54" s="7">
        <v>5</v>
      </c>
      <c r="I54" s="7">
        <v>4</v>
      </c>
    </row>
    <row r="57" spans="2:9" ht="12.75">
      <c r="B57" s="6" t="s">
        <v>19</v>
      </c>
      <c r="C57" s="11">
        <f aca="true" t="shared" si="6" ref="C57:I57">C54+C49+C42+C35+C28+C17+C6</f>
        <v>29</v>
      </c>
      <c r="D57" s="11">
        <f t="shared" si="6"/>
        <v>42</v>
      </c>
      <c r="E57" s="11">
        <f t="shared" si="6"/>
        <v>37</v>
      </c>
      <c r="F57" s="11">
        <f t="shared" si="6"/>
        <v>25</v>
      </c>
      <c r="G57" s="11">
        <f t="shared" si="6"/>
        <v>12</v>
      </c>
      <c r="H57" s="11">
        <f t="shared" si="6"/>
        <v>26</v>
      </c>
      <c r="I57" s="11">
        <f t="shared" si="6"/>
        <v>26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2" sqref="N42"/>
    </sheetView>
  </sheetViews>
  <sheetFormatPr defaultColWidth="9.140625" defaultRowHeight="12.75"/>
  <cols>
    <col min="1" max="1" width="4.28125" style="12" customWidth="1"/>
    <col min="2" max="2" width="15.8515625" style="0" customWidth="1"/>
    <col min="3" max="5" width="13.421875" style="2" customWidth="1"/>
    <col min="6" max="6" width="11.00390625" style="2" bestFit="1" customWidth="1"/>
    <col min="7" max="9" width="13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7" t="str">
        <f>'Boys U11'!G1</f>
        <v>14th November 2010</v>
      </c>
    </row>
    <row r="3" spans="2:9" ht="38.25">
      <c r="B3" s="4" t="s">
        <v>22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spans="1:9" ht="12.75">
      <c r="A4" s="3">
        <v>1</v>
      </c>
      <c r="B4" s="4" t="s">
        <v>5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11</v>
      </c>
      <c r="C5" s="67" t="s">
        <v>306</v>
      </c>
      <c r="D5" s="67" t="s">
        <v>305</v>
      </c>
      <c r="E5" s="67" t="s">
        <v>304</v>
      </c>
      <c r="F5" s="5">
        <v>0</v>
      </c>
      <c r="G5" s="67" t="s">
        <v>307</v>
      </c>
      <c r="H5" s="67" t="s">
        <v>292</v>
      </c>
      <c r="I5" s="5">
        <v>0</v>
      </c>
    </row>
    <row r="6" spans="2:9" ht="12.75">
      <c r="B6" s="6" t="s">
        <v>7</v>
      </c>
      <c r="C6" s="7">
        <v>6</v>
      </c>
      <c r="D6" s="7">
        <v>3</v>
      </c>
      <c r="E6" s="7">
        <v>7</v>
      </c>
      <c r="F6" s="7">
        <v>0</v>
      </c>
      <c r="G6" s="7">
        <v>4</v>
      </c>
      <c r="H6" s="7">
        <v>5</v>
      </c>
      <c r="I6" s="7">
        <v>0</v>
      </c>
    </row>
    <row r="7" spans="1:2" ht="12.75">
      <c r="A7" s="3">
        <v>2</v>
      </c>
      <c r="B7" s="4" t="s">
        <v>23</v>
      </c>
    </row>
    <row r="8" spans="1:8" ht="12.75">
      <c r="A8" s="3"/>
      <c r="B8" t="s">
        <v>9</v>
      </c>
      <c r="C8" s="2" t="s">
        <v>177</v>
      </c>
      <c r="D8" s="2" t="s">
        <v>182</v>
      </c>
      <c r="E8" s="2" t="s">
        <v>186</v>
      </c>
      <c r="F8" s="2" t="s">
        <v>191</v>
      </c>
      <c r="G8" s="2" t="s">
        <v>193</v>
      </c>
      <c r="H8" s="2" t="s">
        <v>198</v>
      </c>
    </row>
    <row r="9" spans="1:9" ht="12.75">
      <c r="A9" s="3"/>
      <c r="B9" t="s">
        <v>6</v>
      </c>
      <c r="C9" s="9">
        <v>24.4</v>
      </c>
      <c r="D9" s="9">
        <v>24.8</v>
      </c>
      <c r="E9" s="9">
        <v>23.5</v>
      </c>
      <c r="F9" s="9">
        <v>26.7</v>
      </c>
      <c r="G9" s="9">
        <v>23.7</v>
      </c>
      <c r="H9" s="9">
        <v>26.5</v>
      </c>
      <c r="I9" s="9">
        <v>0</v>
      </c>
    </row>
    <row r="10" spans="1:8" ht="12.75">
      <c r="A10" s="3"/>
      <c r="B10" t="s">
        <v>10</v>
      </c>
      <c r="C10" s="2" t="s">
        <v>178</v>
      </c>
      <c r="D10" s="66" t="s">
        <v>183</v>
      </c>
      <c r="E10" s="2" t="s">
        <v>187</v>
      </c>
      <c r="G10" s="66" t="s">
        <v>197</v>
      </c>
      <c r="H10" s="2" t="s">
        <v>199</v>
      </c>
    </row>
    <row r="11" spans="1:9" ht="12.75">
      <c r="A11" s="3"/>
      <c r="B11" t="s">
        <v>6</v>
      </c>
      <c r="C11" s="9">
        <v>25.6</v>
      </c>
      <c r="D11" s="9">
        <v>25.9</v>
      </c>
      <c r="E11" s="9">
        <v>26</v>
      </c>
      <c r="F11" s="9">
        <v>0</v>
      </c>
      <c r="G11" s="9">
        <v>28.6</v>
      </c>
      <c r="H11" s="9">
        <v>26</v>
      </c>
      <c r="I11" s="9">
        <v>0</v>
      </c>
    </row>
    <row r="12" spans="1:9" ht="12.75">
      <c r="A12" s="3"/>
      <c r="B12" t="s">
        <v>11</v>
      </c>
      <c r="C12" s="5">
        <f aca="true" t="shared" si="0" ref="C12:I12">C11+C9</f>
        <v>50</v>
      </c>
      <c r="D12" s="5">
        <f t="shared" si="0"/>
        <v>50.7</v>
      </c>
      <c r="E12" s="5">
        <f t="shared" si="0"/>
        <v>49.5</v>
      </c>
      <c r="F12" s="5">
        <f t="shared" si="0"/>
        <v>26.7</v>
      </c>
      <c r="G12" s="5">
        <f t="shared" si="0"/>
        <v>52.3</v>
      </c>
      <c r="H12" s="5">
        <f t="shared" si="0"/>
        <v>52.5</v>
      </c>
      <c r="I12" s="5">
        <f t="shared" si="0"/>
        <v>0</v>
      </c>
    </row>
    <row r="13" spans="1:9" ht="12.75">
      <c r="A13" s="3"/>
      <c r="B13" s="6" t="s">
        <v>7</v>
      </c>
      <c r="C13" s="7">
        <v>6</v>
      </c>
      <c r="D13" s="7">
        <v>5</v>
      </c>
      <c r="E13" s="7">
        <v>7</v>
      </c>
      <c r="F13" s="7">
        <v>2</v>
      </c>
      <c r="G13" s="7">
        <v>4</v>
      </c>
      <c r="H13" s="7">
        <v>3</v>
      </c>
      <c r="I13" s="7">
        <v>0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2" t="s">
        <v>179</v>
      </c>
      <c r="D15" s="66" t="s">
        <v>184</v>
      </c>
      <c r="E15" s="2" t="s">
        <v>188</v>
      </c>
      <c r="F15" s="2" t="s">
        <v>192</v>
      </c>
      <c r="G15" s="2" t="s">
        <v>194</v>
      </c>
      <c r="H15" s="2" t="s">
        <v>200</v>
      </c>
      <c r="I15" s="66" t="s">
        <v>207</v>
      </c>
    </row>
    <row r="16" spans="1:9" ht="12.75">
      <c r="A16" s="3"/>
      <c r="B16" t="s">
        <v>15</v>
      </c>
      <c r="C16" s="8">
        <v>61</v>
      </c>
      <c r="D16" s="8">
        <v>60</v>
      </c>
      <c r="E16" s="8">
        <v>74</v>
      </c>
      <c r="F16" s="8">
        <v>74</v>
      </c>
      <c r="G16" s="8">
        <v>59</v>
      </c>
      <c r="H16" s="8">
        <v>74</v>
      </c>
      <c r="I16" s="8">
        <v>74</v>
      </c>
    </row>
    <row r="17" spans="1:8" ht="12.75">
      <c r="A17" s="3"/>
      <c r="B17" t="s">
        <v>10</v>
      </c>
      <c r="C17" s="2" t="s">
        <v>180</v>
      </c>
      <c r="E17" s="2" t="s">
        <v>187</v>
      </c>
      <c r="F17" s="66" t="s">
        <v>191</v>
      </c>
      <c r="G17" s="66" t="s">
        <v>195</v>
      </c>
      <c r="H17" s="2" t="s">
        <v>201</v>
      </c>
    </row>
    <row r="18" spans="1:9" ht="12.75">
      <c r="A18" s="3"/>
      <c r="B18" t="s">
        <v>15</v>
      </c>
      <c r="C18" s="8">
        <v>71</v>
      </c>
      <c r="D18" s="8">
        <v>0</v>
      </c>
      <c r="E18" s="8">
        <v>61</v>
      </c>
      <c r="F18" s="8">
        <v>74</v>
      </c>
      <c r="G18" s="8">
        <v>59</v>
      </c>
      <c r="H18" s="8">
        <v>76</v>
      </c>
      <c r="I18" s="8">
        <v>0</v>
      </c>
    </row>
    <row r="19" spans="1:9" ht="12.75">
      <c r="A19" s="3"/>
      <c r="B19" t="s">
        <v>16</v>
      </c>
      <c r="C19" s="8">
        <f aca="true" t="shared" si="1" ref="C19:I19">C18+C16</f>
        <v>132</v>
      </c>
      <c r="D19" s="8">
        <f t="shared" si="1"/>
        <v>60</v>
      </c>
      <c r="E19" s="8">
        <f t="shared" si="1"/>
        <v>135</v>
      </c>
      <c r="F19" s="8">
        <f t="shared" si="1"/>
        <v>148</v>
      </c>
      <c r="G19" s="8">
        <f t="shared" si="1"/>
        <v>118</v>
      </c>
      <c r="H19" s="8">
        <f t="shared" si="1"/>
        <v>150</v>
      </c>
      <c r="I19" s="8">
        <f t="shared" si="1"/>
        <v>74</v>
      </c>
    </row>
    <row r="20" spans="1:9" ht="12.75">
      <c r="A20" s="3"/>
      <c r="B20" s="6" t="s">
        <v>7</v>
      </c>
      <c r="C20" s="7">
        <v>4</v>
      </c>
      <c r="D20" s="7">
        <v>1</v>
      </c>
      <c r="E20" s="7">
        <v>5</v>
      </c>
      <c r="F20" s="7">
        <v>6</v>
      </c>
      <c r="G20" s="7">
        <v>3</v>
      </c>
      <c r="H20" s="7">
        <v>7</v>
      </c>
      <c r="I20" s="7">
        <v>2</v>
      </c>
    </row>
    <row r="21" spans="1:2" ht="12.75">
      <c r="A21" s="3">
        <v>4</v>
      </c>
      <c r="B21" s="4" t="s">
        <v>74</v>
      </c>
    </row>
    <row r="22" spans="1:9" ht="12.75">
      <c r="A22" s="3"/>
      <c r="B22" t="s">
        <v>9</v>
      </c>
      <c r="C22" s="2" t="s">
        <v>177</v>
      </c>
      <c r="D22" s="2" t="s">
        <v>185</v>
      </c>
      <c r="E22" s="220" t="s">
        <v>188</v>
      </c>
      <c r="G22" s="2" t="s">
        <v>193</v>
      </c>
      <c r="H22" s="2" t="s">
        <v>200</v>
      </c>
      <c r="I22" s="2" t="s">
        <v>205</v>
      </c>
    </row>
    <row r="23" spans="1:9" ht="12.75">
      <c r="A23" s="3"/>
      <c r="B23" t="s">
        <v>6</v>
      </c>
      <c r="C23" s="175">
        <v>0.0009594907407407407</v>
      </c>
      <c r="D23" s="175">
        <v>0.001101851851851852</v>
      </c>
      <c r="E23" s="221">
        <v>0.0009467592592592592</v>
      </c>
      <c r="F23" s="175">
        <v>0</v>
      </c>
      <c r="G23" s="175">
        <v>0.000957175925925926</v>
      </c>
      <c r="H23" s="175">
        <v>0.000986111111111111</v>
      </c>
      <c r="I23" s="175">
        <v>0.0009791666666666668</v>
      </c>
    </row>
    <row r="24" spans="1:9" ht="12.75">
      <c r="A24" s="3"/>
      <c r="B24" t="s">
        <v>10</v>
      </c>
      <c r="C24" s="2" t="s">
        <v>180</v>
      </c>
      <c r="E24" s="66" t="s">
        <v>190</v>
      </c>
      <c r="G24" s="2" t="s">
        <v>196</v>
      </c>
      <c r="H24" s="2" t="s">
        <v>202</v>
      </c>
      <c r="I24" s="2" t="s">
        <v>169</v>
      </c>
    </row>
    <row r="25" spans="1:9" ht="12.75">
      <c r="A25" s="3"/>
      <c r="B25" t="s">
        <v>6</v>
      </c>
      <c r="C25" s="175">
        <v>0.001068287037037037</v>
      </c>
      <c r="D25" s="175">
        <v>0</v>
      </c>
      <c r="E25" s="175">
        <v>0.0010358796296296297</v>
      </c>
      <c r="F25" s="175">
        <v>0</v>
      </c>
      <c r="G25" s="175">
        <v>0.0009780092592592592</v>
      </c>
      <c r="H25" s="175">
        <v>0.0010347222222222222</v>
      </c>
      <c r="I25" s="175">
        <v>0.001042824074074074</v>
      </c>
    </row>
    <row r="26" spans="1:9" ht="12.75">
      <c r="A26" s="3"/>
      <c r="B26" t="s">
        <v>11</v>
      </c>
      <c r="C26" s="175">
        <f aca="true" t="shared" si="2" ref="C26:I26">C25+C23</f>
        <v>0.0020277777777777777</v>
      </c>
      <c r="D26" s="175">
        <f t="shared" si="2"/>
        <v>0.001101851851851852</v>
      </c>
      <c r="E26" s="175">
        <f t="shared" si="2"/>
        <v>0.001982638888888889</v>
      </c>
      <c r="F26" s="175">
        <f t="shared" si="2"/>
        <v>0</v>
      </c>
      <c r="G26" s="175">
        <f t="shared" si="2"/>
        <v>0.0019351851851851852</v>
      </c>
      <c r="H26" s="175">
        <f t="shared" si="2"/>
        <v>0.0020208333333333332</v>
      </c>
      <c r="I26" s="175">
        <f t="shared" si="2"/>
        <v>0.002021990740740741</v>
      </c>
    </row>
    <row r="27" spans="1:9" ht="12.75">
      <c r="A27" s="3"/>
      <c r="B27" s="6" t="s">
        <v>7</v>
      </c>
      <c r="C27" s="7">
        <v>3</v>
      </c>
      <c r="D27" s="7">
        <v>2</v>
      </c>
      <c r="E27" s="7">
        <v>6</v>
      </c>
      <c r="F27" s="7">
        <v>0</v>
      </c>
      <c r="G27" s="7">
        <v>7</v>
      </c>
      <c r="H27" s="7">
        <v>5</v>
      </c>
      <c r="I27" s="7">
        <v>4</v>
      </c>
    </row>
    <row r="28" spans="1:2" ht="12.75">
      <c r="A28" s="3">
        <v>5</v>
      </c>
      <c r="B28" s="4" t="s">
        <v>34</v>
      </c>
    </row>
    <row r="29" spans="1:8" ht="12.75">
      <c r="A29" s="3"/>
      <c r="B29" t="s">
        <v>9</v>
      </c>
      <c r="C29" s="2" t="s">
        <v>178</v>
      </c>
      <c r="D29" s="2" t="s">
        <v>182</v>
      </c>
      <c r="E29" s="2" t="s">
        <v>189</v>
      </c>
      <c r="G29" s="2" t="s">
        <v>194</v>
      </c>
      <c r="H29" s="2" t="s">
        <v>203</v>
      </c>
    </row>
    <row r="30" spans="1:9" ht="12.75">
      <c r="A30" s="3"/>
      <c r="B30" t="s">
        <v>15</v>
      </c>
      <c r="C30" s="9">
        <v>5.74</v>
      </c>
      <c r="D30" s="9">
        <v>7.16</v>
      </c>
      <c r="E30" s="9">
        <v>5.88</v>
      </c>
      <c r="F30" s="9">
        <v>0</v>
      </c>
      <c r="G30" s="9">
        <v>5.19</v>
      </c>
      <c r="H30" s="9">
        <v>6.1</v>
      </c>
      <c r="I30" s="9">
        <v>0</v>
      </c>
    </row>
    <row r="31" spans="1:8" ht="12.75">
      <c r="A31" s="3"/>
      <c r="B31" t="s">
        <v>10</v>
      </c>
      <c r="C31" s="2" t="s">
        <v>181</v>
      </c>
      <c r="D31" s="2" t="s">
        <v>185</v>
      </c>
      <c r="E31" s="2" t="s">
        <v>190</v>
      </c>
      <c r="G31" s="2" t="s">
        <v>193</v>
      </c>
      <c r="H31" s="2" t="s">
        <v>202</v>
      </c>
    </row>
    <row r="32" spans="1:9" ht="12.75">
      <c r="A32" s="3"/>
      <c r="B32" t="s">
        <v>15</v>
      </c>
      <c r="C32" s="9">
        <v>4.31</v>
      </c>
      <c r="D32" s="9">
        <v>4.31</v>
      </c>
      <c r="E32" s="9">
        <v>4.93</v>
      </c>
      <c r="F32" s="9">
        <v>0</v>
      </c>
      <c r="G32" s="9">
        <v>8.32</v>
      </c>
      <c r="H32" s="9">
        <v>7.4</v>
      </c>
      <c r="I32" s="9">
        <v>0</v>
      </c>
    </row>
    <row r="33" spans="1:9" ht="12.75">
      <c r="A33" s="3"/>
      <c r="B33" t="s">
        <v>16</v>
      </c>
      <c r="C33" s="9">
        <f aca="true" t="shared" si="3" ref="C33:I33">C32+C30</f>
        <v>10.05</v>
      </c>
      <c r="D33" s="9">
        <f t="shared" si="3"/>
        <v>11.469999999999999</v>
      </c>
      <c r="E33" s="9">
        <f t="shared" si="3"/>
        <v>10.809999999999999</v>
      </c>
      <c r="F33" s="9">
        <f t="shared" si="3"/>
        <v>0</v>
      </c>
      <c r="G33" s="9">
        <f t="shared" si="3"/>
        <v>13.510000000000002</v>
      </c>
      <c r="H33" s="9">
        <f t="shared" si="3"/>
        <v>13.5</v>
      </c>
      <c r="I33" s="9">
        <f t="shared" si="3"/>
        <v>0</v>
      </c>
    </row>
    <row r="34" spans="1:9" ht="12.75">
      <c r="A34" s="3"/>
      <c r="B34" s="6" t="s">
        <v>7</v>
      </c>
      <c r="C34" s="7">
        <v>3</v>
      </c>
      <c r="D34" s="7">
        <v>5</v>
      </c>
      <c r="E34" s="7">
        <v>4</v>
      </c>
      <c r="F34" s="7">
        <v>0</v>
      </c>
      <c r="G34" s="7">
        <v>7</v>
      </c>
      <c r="H34" s="7">
        <v>6</v>
      </c>
      <c r="I34" s="7">
        <v>0</v>
      </c>
    </row>
    <row r="35" spans="1:2" ht="12.75">
      <c r="A35" s="3">
        <v>6</v>
      </c>
      <c r="B35" s="4" t="s">
        <v>73</v>
      </c>
    </row>
    <row r="36" spans="1:9" ht="12.75">
      <c r="A36" s="3"/>
      <c r="B36" t="s">
        <v>9</v>
      </c>
      <c r="C36" s="2" t="s">
        <v>177</v>
      </c>
      <c r="D36" s="2" t="s">
        <v>182</v>
      </c>
      <c r="E36" s="2" t="s">
        <v>187</v>
      </c>
      <c r="F36" s="2" t="s">
        <v>191</v>
      </c>
      <c r="G36" s="2" t="s">
        <v>196</v>
      </c>
      <c r="H36" s="2" t="s">
        <v>202</v>
      </c>
      <c r="I36" s="2" t="s">
        <v>206</v>
      </c>
    </row>
    <row r="37" spans="1:9" ht="12.75">
      <c r="A37" s="3"/>
      <c r="B37" t="s">
        <v>13</v>
      </c>
      <c r="C37" s="9">
        <v>1.82</v>
      </c>
      <c r="D37" s="9">
        <v>1.77</v>
      </c>
      <c r="E37" s="9">
        <v>1.99</v>
      </c>
      <c r="F37" s="9">
        <v>1.83</v>
      </c>
      <c r="G37" s="9">
        <v>2</v>
      </c>
      <c r="H37" s="9">
        <v>1.82</v>
      </c>
      <c r="I37" s="9">
        <v>1.78</v>
      </c>
    </row>
    <row r="38" spans="1:9" ht="12.75">
      <c r="A38" s="3"/>
      <c r="B38" t="s">
        <v>10</v>
      </c>
      <c r="C38" s="2" t="s">
        <v>181</v>
      </c>
      <c r="D38" s="2" t="s">
        <v>183</v>
      </c>
      <c r="E38" s="2" t="s">
        <v>189</v>
      </c>
      <c r="F38" s="2" t="s">
        <v>192</v>
      </c>
      <c r="G38" s="2" t="s">
        <v>197</v>
      </c>
      <c r="H38" s="2" t="s">
        <v>204</v>
      </c>
      <c r="I38" s="2" t="s">
        <v>207</v>
      </c>
    </row>
    <row r="39" spans="1:9" ht="12.75">
      <c r="A39" s="3"/>
      <c r="B39" t="s">
        <v>13</v>
      </c>
      <c r="C39" s="9">
        <v>1.45</v>
      </c>
      <c r="D39" s="9">
        <v>1.86</v>
      </c>
      <c r="E39" s="9">
        <v>1.72</v>
      </c>
      <c r="F39" s="9">
        <v>1.7</v>
      </c>
      <c r="G39" s="9">
        <v>1.52</v>
      </c>
      <c r="H39" s="9">
        <v>1.5</v>
      </c>
      <c r="I39" s="9">
        <v>1.68</v>
      </c>
    </row>
    <row r="40" spans="1:9" ht="12.75">
      <c r="A40" s="3"/>
      <c r="B40" t="s">
        <v>14</v>
      </c>
      <c r="C40" s="9">
        <f aca="true" t="shared" si="4" ref="C40:I40">C39+C37</f>
        <v>3.27</v>
      </c>
      <c r="D40" s="9">
        <f t="shared" si="4"/>
        <v>3.63</v>
      </c>
      <c r="E40" s="9">
        <f t="shared" si="4"/>
        <v>3.71</v>
      </c>
      <c r="F40" s="9">
        <f t="shared" si="4"/>
        <v>3.5300000000000002</v>
      </c>
      <c r="G40" s="9">
        <f t="shared" si="4"/>
        <v>3.52</v>
      </c>
      <c r="H40" s="9">
        <f t="shared" si="4"/>
        <v>3.3200000000000003</v>
      </c>
      <c r="I40" s="9">
        <f t="shared" si="4"/>
        <v>3.46</v>
      </c>
    </row>
    <row r="41" spans="1:9" ht="12.75">
      <c r="A41" s="3"/>
      <c r="B41" s="6" t="s">
        <v>7</v>
      </c>
      <c r="C41" s="7">
        <v>1</v>
      </c>
      <c r="D41" s="7">
        <v>6</v>
      </c>
      <c r="E41" s="7">
        <v>7</v>
      </c>
      <c r="F41" s="7">
        <v>5</v>
      </c>
      <c r="G41" s="7">
        <v>4</v>
      </c>
      <c r="H41" s="7">
        <v>2</v>
      </c>
      <c r="I41" s="7">
        <v>3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78" t="s">
        <v>324</v>
      </c>
      <c r="I43" s="9">
        <v>0</v>
      </c>
    </row>
    <row r="44" spans="1:9" ht="12.75">
      <c r="A44" s="3"/>
      <c r="B44" s="6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7</v>
      </c>
      <c r="I44" s="7">
        <v>0</v>
      </c>
    </row>
    <row r="45" spans="1:2" ht="12.75">
      <c r="A45" s="3">
        <v>8</v>
      </c>
      <c r="B45" s="4" t="s">
        <v>27</v>
      </c>
    </row>
    <row r="46" spans="2:9" ht="12.75">
      <c r="B46" t="s">
        <v>6</v>
      </c>
      <c r="C46" s="78" t="s">
        <v>334</v>
      </c>
      <c r="D46" s="78" t="s">
        <v>333</v>
      </c>
      <c r="E46" s="78" t="s">
        <v>329</v>
      </c>
      <c r="F46" s="78" t="s">
        <v>332</v>
      </c>
      <c r="G46" s="78" t="s">
        <v>331</v>
      </c>
      <c r="H46" s="78" t="s">
        <v>335</v>
      </c>
      <c r="I46" s="78" t="s">
        <v>330</v>
      </c>
    </row>
    <row r="47" spans="1:9" ht="12.75">
      <c r="A47" s="3"/>
      <c r="B47" s="6" t="s">
        <v>7</v>
      </c>
      <c r="C47" s="7">
        <v>4</v>
      </c>
      <c r="D47" s="7">
        <v>7</v>
      </c>
      <c r="E47" s="7">
        <v>6</v>
      </c>
      <c r="F47" s="7">
        <v>1</v>
      </c>
      <c r="G47" s="7">
        <v>3</v>
      </c>
      <c r="H47" s="7">
        <v>2</v>
      </c>
      <c r="I47" s="7">
        <v>5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27</v>
      </c>
      <c r="D50" s="11">
        <f t="shared" si="5"/>
        <v>29</v>
      </c>
      <c r="E50" s="11">
        <f t="shared" si="5"/>
        <v>42</v>
      </c>
      <c r="F50" s="11">
        <f>F47+F44+F41+F34+F27+F20+F13+F6</f>
        <v>14</v>
      </c>
      <c r="G50" s="11">
        <f t="shared" si="5"/>
        <v>32</v>
      </c>
      <c r="H50" s="11">
        <f t="shared" si="5"/>
        <v>37</v>
      </c>
      <c r="I50" s="11">
        <f t="shared" si="5"/>
        <v>14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3" sqref="K43"/>
    </sheetView>
  </sheetViews>
  <sheetFormatPr defaultColWidth="9.140625" defaultRowHeight="12.75"/>
  <cols>
    <col min="1" max="1" width="2.7109375" style="0" customWidth="1"/>
    <col min="2" max="2" width="15.28125" style="0" bestFit="1" customWidth="1"/>
    <col min="3" max="5" width="13.7109375" style="2" customWidth="1"/>
    <col min="6" max="6" width="11.00390625" style="2" bestFit="1" customWidth="1"/>
    <col min="7" max="7" width="15.8515625" style="2" customWidth="1"/>
    <col min="8" max="9" width="13.71093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6" t="str">
        <f>'Boys U11'!G1</f>
        <v>14th November 2010</v>
      </c>
    </row>
    <row r="3" spans="1:9" ht="38.25">
      <c r="A3" s="12"/>
      <c r="B3" s="4" t="s">
        <v>28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spans="1:9" ht="12.75">
      <c r="A4" s="3">
        <v>1</v>
      </c>
      <c r="B4" s="4" t="s">
        <v>5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11</v>
      </c>
      <c r="C5" s="5">
        <v>0</v>
      </c>
      <c r="D5" s="67" t="s">
        <v>301</v>
      </c>
      <c r="E5" s="67" t="s">
        <v>299</v>
      </c>
      <c r="F5" s="5">
        <v>0</v>
      </c>
      <c r="G5" s="67" t="s">
        <v>300</v>
      </c>
      <c r="H5" s="67" t="s">
        <v>303</v>
      </c>
      <c r="I5" s="67" t="s">
        <v>302</v>
      </c>
    </row>
    <row r="6" spans="1:9" ht="12.75">
      <c r="A6" s="12"/>
      <c r="B6" s="6" t="s">
        <v>7</v>
      </c>
      <c r="C6" s="7">
        <v>0</v>
      </c>
      <c r="D6" s="7">
        <v>4</v>
      </c>
      <c r="E6" s="7">
        <v>7</v>
      </c>
      <c r="F6" s="7">
        <v>0</v>
      </c>
      <c r="G6" s="7">
        <v>5</v>
      </c>
      <c r="H6" s="7">
        <v>3</v>
      </c>
      <c r="I6" s="7">
        <v>6</v>
      </c>
    </row>
    <row r="7" spans="1:2" ht="12.75">
      <c r="A7" s="3">
        <v>2</v>
      </c>
      <c r="B7" s="4" t="s">
        <v>23</v>
      </c>
    </row>
    <row r="8" spans="1:9" ht="12.75">
      <c r="A8" s="3"/>
      <c r="B8" t="s">
        <v>9</v>
      </c>
      <c r="C8" s="2" t="s">
        <v>176</v>
      </c>
      <c r="D8" s="2" t="s">
        <v>222</v>
      </c>
      <c r="E8" s="2" t="s">
        <v>218</v>
      </c>
      <c r="G8" s="2" t="s">
        <v>119</v>
      </c>
      <c r="H8" s="2" t="s">
        <v>269</v>
      </c>
      <c r="I8" s="2" t="s">
        <v>208</v>
      </c>
    </row>
    <row r="9" spans="1:9" ht="12.75">
      <c r="A9" s="3"/>
      <c r="B9" t="s">
        <v>6</v>
      </c>
      <c r="C9" s="5">
        <v>28.3</v>
      </c>
      <c r="D9" s="5">
        <v>27.2</v>
      </c>
      <c r="E9" s="5">
        <v>24.4</v>
      </c>
      <c r="F9" s="5">
        <v>0</v>
      </c>
      <c r="G9" s="9">
        <v>24.6</v>
      </c>
      <c r="H9" s="5">
        <v>25.6</v>
      </c>
      <c r="I9" s="5">
        <v>26.6</v>
      </c>
    </row>
    <row r="10" spans="1:9" ht="12.75">
      <c r="A10" s="3"/>
      <c r="B10" t="s">
        <v>10</v>
      </c>
      <c r="D10" s="66" t="s">
        <v>224</v>
      </c>
      <c r="E10" s="2" t="s">
        <v>219</v>
      </c>
      <c r="G10" s="2" t="s">
        <v>213</v>
      </c>
      <c r="H10" s="66" t="s">
        <v>309</v>
      </c>
      <c r="I10" s="2" t="s">
        <v>209</v>
      </c>
    </row>
    <row r="11" spans="1:9" ht="12.75">
      <c r="A11" s="3"/>
      <c r="B11" t="s">
        <v>6</v>
      </c>
      <c r="C11" s="9">
        <v>0</v>
      </c>
      <c r="D11" s="9">
        <v>28.3</v>
      </c>
      <c r="E11" s="9">
        <v>26.8</v>
      </c>
      <c r="F11" s="9">
        <v>0</v>
      </c>
      <c r="G11" s="9">
        <v>27.2</v>
      </c>
      <c r="H11" s="9">
        <v>27.5</v>
      </c>
      <c r="I11" s="9">
        <v>28.5</v>
      </c>
    </row>
    <row r="12" spans="1:9" ht="12.75">
      <c r="A12" s="3"/>
      <c r="B12" t="s">
        <v>11</v>
      </c>
      <c r="C12" s="9">
        <f aca="true" t="shared" si="0" ref="C12:I12">C11+C9</f>
        <v>28.3</v>
      </c>
      <c r="D12" s="9">
        <f t="shared" si="0"/>
        <v>55.5</v>
      </c>
      <c r="E12" s="9">
        <f t="shared" si="0"/>
        <v>51.2</v>
      </c>
      <c r="F12" s="9">
        <f t="shared" si="0"/>
        <v>0</v>
      </c>
      <c r="G12" s="9">
        <f t="shared" si="0"/>
        <v>51.8</v>
      </c>
      <c r="H12" s="9">
        <f t="shared" si="0"/>
        <v>53.1</v>
      </c>
      <c r="I12" s="9">
        <f t="shared" si="0"/>
        <v>55.1</v>
      </c>
    </row>
    <row r="13" spans="2:9" ht="12.75">
      <c r="B13" s="6" t="s">
        <v>7</v>
      </c>
      <c r="C13" s="7">
        <v>2</v>
      </c>
      <c r="D13" s="7">
        <v>3</v>
      </c>
      <c r="E13" s="7">
        <v>7</v>
      </c>
      <c r="F13" s="7">
        <v>0</v>
      </c>
      <c r="G13" s="7">
        <v>6</v>
      </c>
      <c r="H13" s="7">
        <v>5</v>
      </c>
      <c r="I13" s="7">
        <v>4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2" t="s">
        <v>176</v>
      </c>
      <c r="D15" s="66" t="s">
        <v>224</v>
      </c>
      <c r="E15" s="2" t="s">
        <v>218</v>
      </c>
      <c r="G15" s="2" t="s">
        <v>214</v>
      </c>
      <c r="H15" s="2" t="s">
        <v>270</v>
      </c>
      <c r="I15" s="2" t="s">
        <v>208</v>
      </c>
    </row>
    <row r="16" spans="1:9" ht="12.75">
      <c r="A16" s="3"/>
      <c r="B16" t="s">
        <v>15</v>
      </c>
      <c r="C16" s="8">
        <v>60</v>
      </c>
      <c r="D16" s="8">
        <v>56</v>
      </c>
      <c r="E16" s="8">
        <v>81</v>
      </c>
      <c r="F16" s="8">
        <v>0</v>
      </c>
      <c r="G16" s="8">
        <v>63</v>
      </c>
      <c r="H16" s="8">
        <v>85</v>
      </c>
      <c r="I16" s="8">
        <v>72</v>
      </c>
    </row>
    <row r="17" spans="1:9" ht="12.75">
      <c r="A17" s="3"/>
      <c r="B17" t="s">
        <v>10</v>
      </c>
      <c r="E17" s="2" t="s">
        <v>220</v>
      </c>
      <c r="G17" s="2" t="s">
        <v>215</v>
      </c>
      <c r="H17" s="66" t="s">
        <v>269</v>
      </c>
      <c r="I17" s="2" t="s">
        <v>209</v>
      </c>
    </row>
    <row r="18" spans="1:9" ht="12.75">
      <c r="A18" s="3"/>
      <c r="B18" t="s">
        <v>15</v>
      </c>
      <c r="C18" s="8">
        <v>0</v>
      </c>
      <c r="D18" s="8">
        <v>0</v>
      </c>
      <c r="E18" s="8">
        <v>74</v>
      </c>
      <c r="F18" s="8">
        <v>0</v>
      </c>
      <c r="G18" s="8">
        <v>62</v>
      </c>
      <c r="H18" s="8">
        <v>68</v>
      </c>
      <c r="I18" s="8">
        <v>70</v>
      </c>
    </row>
    <row r="19" spans="1:9" ht="12.75">
      <c r="A19" s="3"/>
      <c r="B19" t="s">
        <v>16</v>
      </c>
      <c r="C19" s="8">
        <f aca="true" t="shared" si="1" ref="C19:I19">C18+C16</f>
        <v>60</v>
      </c>
      <c r="D19" s="8">
        <f t="shared" si="1"/>
        <v>56</v>
      </c>
      <c r="E19" s="8">
        <f t="shared" si="1"/>
        <v>155</v>
      </c>
      <c r="F19" s="8">
        <f t="shared" si="1"/>
        <v>0</v>
      </c>
      <c r="G19" s="8">
        <f t="shared" si="1"/>
        <v>125</v>
      </c>
      <c r="H19" s="8">
        <f t="shared" si="1"/>
        <v>153</v>
      </c>
      <c r="I19" s="8">
        <f t="shared" si="1"/>
        <v>142</v>
      </c>
    </row>
    <row r="20" spans="1:9" ht="12.75">
      <c r="A20" s="3"/>
      <c r="B20" s="6" t="s">
        <v>7</v>
      </c>
      <c r="C20" s="7">
        <v>3</v>
      </c>
      <c r="D20" s="7">
        <v>2</v>
      </c>
      <c r="E20" s="7">
        <v>7</v>
      </c>
      <c r="F20" s="7">
        <v>0</v>
      </c>
      <c r="G20" s="7">
        <v>4</v>
      </c>
      <c r="H20" s="7">
        <v>6</v>
      </c>
      <c r="I20" s="7">
        <v>5</v>
      </c>
    </row>
    <row r="21" spans="1:2" ht="12.75">
      <c r="A21" s="3">
        <v>4</v>
      </c>
      <c r="B21" s="4" t="s">
        <v>74</v>
      </c>
    </row>
    <row r="22" spans="1:9" ht="12.75">
      <c r="A22" s="3"/>
      <c r="B22" t="s">
        <v>9</v>
      </c>
      <c r="D22" s="66" t="s">
        <v>223</v>
      </c>
      <c r="E22" s="2" t="s">
        <v>221</v>
      </c>
      <c r="G22" s="2" t="s">
        <v>216</v>
      </c>
      <c r="H22" s="66" t="s">
        <v>272</v>
      </c>
      <c r="I22" s="2" t="s">
        <v>210</v>
      </c>
    </row>
    <row r="23" spans="1:9" ht="12.75">
      <c r="A23" s="3"/>
      <c r="B23" t="s">
        <v>6</v>
      </c>
      <c r="C23" s="5">
        <v>0</v>
      </c>
      <c r="D23" s="175">
        <v>0.0010092592592592592</v>
      </c>
      <c r="E23" s="175">
        <v>0.001</v>
      </c>
      <c r="F23" s="175">
        <v>0</v>
      </c>
      <c r="G23" s="175">
        <v>0.0010300925925925926</v>
      </c>
      <c r="H23" s="175">
        <v>0.0010462962962962963</v>
      </c>
      <c r="I23" s="175">
        <v>0.0009953703703703704</v>
      </c>
    </row>
    <row r="24" spans="1:9" ht="12.75">
      <c r="A24" s="3"/>
      <c r="B24" t="s">
        <v>10</v>
      </c>
      <c r="D24" s="2" t="s">
        <v>225</v>
      </c>
      <c r="E24" s="2" t="s">
        <v>220</v>
      </c>
      <c r="G24" s="2" t="s">
        <v>215</v>
      </c>
      <c r="H24" s="2" t="s">
        <v>273</v>
      </c>
      <c r="I24" s="2" t="s">
        <v>211</v>
      </c>
    </row>
    <row r="25" spans="1:9" ht="12.75">
      <c r="A25" s="3"/>
      <c r="B25" t="s">
        <v>6</v>
      </c>
      <c r="C25" s="9">
        <v>0</v>
      </c>
      <c r="D25" s="175">
        <v>0.0010937499999999999</v>
      </c>
      <c r="E25" s="175">
        <v>0.001085648148148148</v>
      </c>
      <c r="F25" s="175">
        <v>0</v>
      </c>
      <c r="G25" s="219">
        <v>0.0010555555555555555</v>
      </c>
      <c r="H25" s="175">
        <v>0.0010671296296296295</v>
      </c>
      <c r="I25" s="175">
        <v>0.0011631944444444443</v>
      </c>
    </row>
    <row r="26" spans="1:9" ht="12.75">
      <c r="A26" s="3"/>
      <c r="B26" t="s">
        <v>11</v>
      </c>
      <c r="C26" s="9">
        <f aca="true" t="shared" si="2" ref="C26:I26">C25+C23</f>
        <v>0</v>
      </c>
      <c r="D26" s="175">
        <f t="shared" si="2"/>
        <v>0.0021030092592592593</v>
      </c>
      <c r="E26" s="175">
        <f t="shared" si="2"/>
        <v>0.002085648148148148</v>
      </c>
      <c r="F26" s="175">
        <f t="shared" si="2"/>
        <v>0</v>
      </c>
      <c r="G26" s="175">
        <f t="shared" si="2"/>
        <v>0.002085648148148148</v>
      </c>
      <c r="H26" s="175">
        <f t="shared" si="2"/>
        <v>0.0021134259259259257</v>
      </c>
      <c r="I26" s="175">
        <f t="shared" si="2"/>
        <v>0.0021585648148148145</v>
      </c>
    </row>
    <row r="27" spans="1:9" ht="12.75">
      <c r="A27" s="3"/>
      <c r="B27" s="6" t="s">
        <v>7</v>
      </c>
      <c r="C27" s="7">
        <v>0</v>
      </c>
      <c r="D27" s="7">
        <v>5</v>
      </c>
      <c r="E27" s="7">
        <v>7</v>
      </c>
      <c r="F27" s="7">
        <v>0</v>
      </c>
      <c r="G27" s="7">
        <v>7</v>
      </c>
      <c r="H27" s="7">
        <v>4</v>
      </c>
      <c r="I27" s="7">
        <v>3</v>
      </c>
    </row>
    <row r="28" spans="1:2" ht="12.75">
      <c r="A28" s="3">
        <v>5</v>
      </c>
      <c r="B28" s="4" t="s">
        <v>34</v>
      </c>
    </row>
    <row r="29" spans="1:9" ht="12.75">
      <c r="A29" s="3"/>
      <c r="B29" t="s">
        <v>9</v>
      </c>
      <c r="D29" s="2" t="s">
        <v>223</v>
      </c>
      <c r="E29" s="2" t="s">
        <v>106</v>
      </c>
      <c r="G29" s="2" t="s">
        <v>213</v>
      </c>
      <c r="H29" s="2" t="s">
        <v>272</v>
      </c>
      <c r="I29" s="2" t="s">
        <v>210</v>
      </c>
    </row>
    <row r="30" spans="1:9" ht="12.75">
      <c r="A30" s="3"/>
      <c r="B30" t="s">
        <v>15</v>
      </c>
      <c r="C30" s="9">
        <v>0</v>
      </c>
      <c r="D30" s="9">
        <v>5.63</v>
      </c>
      <c r="E30" s="9">
        <v>5.96</v>
      </c>
      <c r="F30" s="9">
        <v>0</v>
      </c>
      <c r="G30" s="9">
        <v>8.44</v>
      </c>
      <c r="H30" s="9">
        <v>5.68</v>
      </c>
      <c r="I30" s="9">
        <v>5.13</v>
      </c>
    </row>
    <row r="31" spans="1:9" ht="12.75">
      <c r="A31" s="3"/>
      <c r="B31" t="s">
        <v>10</v>
      </c>
      <c r="D31" s="2" t="s">
        <v>225</v>
      </c>
      <c r="E31" s="2" t="s">
        <v>219</v>
      </c>
      <c r="G31" s="2" t="s">
        <v>216</v>
      </c>
      <c r="H31" s="66" t="s">
        <v>275</v>
      </c>
      <c r="I31" s="2" t="s">
        <v>209</v>
      </c>
    </row>
    <row r="32" spans="1:9" ht="12.75">
      <c r="A32" s="3"/>
      <c r="B32" t="s">
        <v>15</v>
      </c>
      <c r="C32" s="9">
        <v>0</v>
      </c>
      <c r="D32" s="9">
        <v>3.88</v>
      </c>
      <c r="E32" s="9">
        <v>5.35</v>
      </c>
      <c r="F32" s="9">
        <v>0</v>
      </c>
      <c r="G32" s="9">
        <v>4.43</v>
      </c>
      <c r="H32" s="9">
        <v>5.31</v>
      </c>
      <c r="I32" s="9">
        <v>4.78</v>
      </c>
    </row>
    <row r="33" spans="1:9" ht="12.75">
      <c r="A33" s="3"/>
      <c r="B33" t="s">
        <v>16</v>
      </c>
      <c r="C33" s="9">
        <f aca="true" t="shared" si="3" ref="C33:I33">C32+C30</f>
        <v>0</v>
      </c>
      <c r="D33" s="9">
        <f t="shared" si="3"/>
        <v>9.51</v>
      </c>
      <c r="E33" s="9">
        <f t="shared" si="3"/>
        <v>11.309999999999999</v>
      </c>
      <c r="F33" s="9">
        <f t="shared" si="3"/>
        <v>0</v>
      </c>
      <c r="G33" s="9">
        <f t="shared" si="3"/>
        <v>12.87</v>
      </c>
      <c r="H33" s="9">
        <f t="shared" si="3"/>
        <v>10.989999999999998</v>
      </c>
      <c r="I33" s="9">
        <f t="shared" si="3"/>
        <v>9.91</v>
      </c>
    </row>
    <row r="34" spans="1:9" ht="12.75">
      <c r="A34" s="3"/>
      <c r="B34" s="6" t="s">
        <v>7</v>
      </c>
      <c r="C34" s="7">
        <v>0</v>
      </c>
      <c r="D34" s="7">
        <v>3</v>
      </c>
      <c r="E34" s="7">
        <v>6</v>
      </c>
      <c r="F34" s="7">
        <v>0</v>
      </c>
      <c r="G34" s="7">
        <v>7</v>
      </c>
      <c r="H34" s="7">
        <v>5</v>
      </c>
      <c r="I34" s="7">
        <v>4</v>
      </c>
    </row>
    <row r="35" spans="1:2" ht="12.75">
      <c r="A35" s="3">
        <v>6</v>
      </c>
      <c r="B35" s="4" t="s">
        <v>73</v>
      </c>
    </row>
    <row r="36" spans="1:9" ht="12.75">
      <c r="A36" s="3"/>
      <c r="B36" t="s">
        <v>9</v>
      </c>
      <c r="C36" s="2" t="s">
        <v>176</v>
      </c>
      <c r="D36" s="2" t="s">
        <v>222</v>
      </c>
      <c r="E36" s="2" t="s">
        <v>218</v>
      </c>
      <c r="G36" s="2" t="s">
        <v>217</v>
      </c>
      <c r="H36" s="66" t="s">
        <v>271</v>
      </c>
      <c r="I36" s="2" t="s">
        <v>211</v>
      </c>
    </row>
    <row r="37" spans="1:9" ht="12.75">
      <c r="A37" s="3"/>
      <c r="B37" t="s">
        <v>13</v>
      </c>
      <c r="C37" s="9">
        <v>1.6</v>
      </c>
      <c r="D37" s="9">
        <v>1.57</v>
      </c>
      <c r="E37" s="9">
        <v>2.1</v>
      </c>
      <c r="F37" s="9">
        <v>0</v>
      </c>
      <c r="G37" s="9">
        <v>1.46</v>
      </c>
      <c r="H37" s="9">
        <v>1.72</v>
      </c>
      <c r="I37" s="9">
        <v>1.81</v>
      </c>
    </row>
    <row r="38" spans="1:9" ht="12.75">
      <c r="A38" s="3"/>
      <c r="B38" t="s">
        <v>10</v>
      </c>
      <c r="D38" s="66"/>
      <c r="E38" s="66" t="s">
        <v>106</v>
      </c>
      <c r="G38" s="66" t="s">
        <v>119</v>
      </c>
      <c r="H38" s="66" t="s">
        <v>274</v>
      </c>
      <c r="I38" s="2" t="s">
        <v>212</v>
      </c>
    </row>
    <row r="39" spans="1:9" ht="12.75">
      <c r="A39" s="3"/>
      <c r="B39" t="s">
        <v>13</v>
      </c>
      <c r="C39" s="9">
        <v>0</v>
      </c>
      <c r="D39" s="9">
        <v>0</v>
      </c>
      <c r="E39" s="9">
        <v>1.973</v>
      </c>
      <c r="F39" s="9">
        <v>0</v>
      </c>
      <c r="G39" s="9">
        <v>1.96</v>
      </c>
      <c r="H39" s="9">
        <v>1.71</v>
      </c>
      <c r="I39" s="9">
        <v>1.24</v>
      </c>
    </row>
    <row r="40" spans="1:9" ht="12.75">
      <c r="A40" s="3"/>
      <c r="B40" t="s">
        <v>14</v>
      </c>
      <c r="C40" s="9">
        <f aca="true" t="shared" si="4" ref="C40:I40">C39+C37</f>
        <v>1.6</v>
      </c>
      <c r="D40" s="9">
        <f t="shared" si="4"/>
        <v>1.57</v>
      </c>
      <c r="E40" s="9">
        <f t="shared" si="4"/>
        <v>4.073</v>
      </c>
      <c r="F40" s="9">
        <f t="shared" si="4"/>
        <v>0</v>
      </c>
      <c r="G40" s="9">
        <f t="shared" si="4"/>
        <v>3.42</v>
      </c>
      <c r="H40" s="9">
        <f t="shared" si="4"/>
        <v>3.4299999999999997</v>
      </c>
      <c r="I40" s="9">
        <f t="shared" si="4"/>
        <v>3.05</v>
      </c>
    </row>
    <row r="41" spans="1:9" ht="12.75">
      <c r="A41" s="3"/>
      <c r="B41" s="6" t="s">
        <v>7</v>
      </c>
      <c r="C41" s="7">
        <v>3</v>
      </c>
      <c r="D41" s="7">
        <v>2</v>
      </c>
      <c r="E41" s="7">
        <v>7</v>
      </c>
      <c r="F41" s="7">
        <v>0</v>
      </c>
      <c r="G41" s="7">
        <v>5</v>
      </c>
      <c r="H41" s="7">
        <v>6</v>
      </c>
      <c r="I41" s="7">
        <v>4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9">
        <v>0</v>
      </c>
      <c r="D43" s="9">
        <v>0</v>
      </c>
      <c r="E43" s="78" t="s">
        <v>317</v>
      </c>
      <c r="F43" s="9">
        <v>0</v>
      </c>
      <c r="G43" s="78" t="s">
        <v>318</v>
      </c>
      <c r="H43" s="78" t="s">
        <v>319</v>
      </c>
      <c r="I43" s="78" t="s">
        <v>316</v>
      </c>
    </row>
    <row r="44" spans="1:9" ht="12.75">
      <c r="A44" s="3"/>
      <c r="B44" s="6" t="s">
        <v>7</v>
      </c>
      <c r="C44" s="7">
        <v>0</v>
      </c>
      <c r="D44" s="7">
        <v>0</v>
      </c>
      <c r="E44" s="7">
        <v>6</v>
      </c>
      <c r="F44" s="7">
        <v>0</v>
      </c>
      <c r="G44" s="7">
        <v>5</v>
      </c>
      <c r="H44" s="7">
        <v>4</v>
      </c>
      <c r="I44" s="7">
        <v>7</v>
      </c>
    </row>
    <row r="45" spans="1:2" ht="12.75">
      <c r="A45" s="3">
        <v>8</v>
      </c>
      <c r="B45" s="4" t="s">
        <v>30</v>
      </c>
    </row>
    <row r="46" spans="1:9" ht="12.75">
      <c r="A46" s="3"/>
      <c r="B46" t="s">
        <v>6</v>
      </c>
      <c r="C46" s="9">
        <v>0</v>
      </c>
      <c r="D46" s="78" t="s">
        <v>327</v>
      </c>
      <c r="E46" s="78" t="s">
        <v>326</v>
      </c>
      <c r="F46" s="9">
        <v>0</v>
      </c>
      <c r="G46" s="78" t="s">
        <v>325</v>
      </c>
      <c r="H46" s="78" t="s">
        <v>328</v>
      </c>
      <c r="I46" s="9">
        <v>0</v>
      </c>
    </row>
    <row r="47" spans="2:9" ht="12.75">
      <c r="B47" s="6" t="s">
        <v>7</v>
      </c>
      <c r="C47" s="7">
        <v>0</v>
      </c>
      <c r="D47" s="7">
        <v>4</v>
      </c>
      <c r="E47" s="7">
        <v>5</v>
      </c>
      <c r="F47" s="7">
        <v>0</v>
      </c>
      <c r="G47" s="7">
        <v>7</v>
      </c>
      <c r="H47" s="7">
        <v>6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8</v>
      </c>
      <c r="D50" s="11">
        <f t="shared" si="5"/>
        <v>23</v>
      </c>
      <c r="E50" s="11">
        <f t="shared" si="5"/>
        <v>52</v>
      </c>
      <c r="F50" s="11">
        <f>F47+F44+F41+F34+F27+F20+F13+F6</f>
        <v>0</v>
      </c>
      <c r="G50" s="11">
        <f t="shared" si="5"/>
        <v>46</v>
      </c>
      <c r="H50" s="11">
        <f t="shared" si="5"/>
        <v>39</v>
      </c>
      <c r="I50" s="11">
        <f t="shared" si="5"/>
        <v>33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1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1" sqref="H201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6" t="str">
        <f>'Boys U11'!G1</f>
        <v>14th November 2010</v>
      </c>
    </row>
    <row r="3" spans="1:9" ht="25.5">
      <c r="A3" s="2"/>
      <c r="B3" s="4" t="s">
        <v>31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32</v>
      </c>
      <c r="C11" s="35"/>
      <c r="D11" s="35"/>
      <c r="E11" s="35"/>
      <c r="F11" s="35" t="s">
        <v>88</v>
      </c>
      <c r="G11" s="35"/>
      <c r="H11" s="35"/>
      <c r="I11" s="35"/>
    </row>
    <row r="12" spans="1:9" ht="12.75">
      <c r="A12" s="3"/>
      <c r="B12" s="4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68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69</v>
      </c>
      <c r="C20" s="35"/>
      <c r="D20" s="35"/>
      <c r="E20" s="35"/>
      <c r="F20" s="35"/>
      <c r="G20" s="35"/>
      <c r="H20" s="35"/>
      <c r="I20" s="35"/>
    </row>
    <row r="21" spans="1:9" ht="12.75">
      <c r="A21" s="3"/>
      <c r="B21" s="42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82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83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84</v>
      </c>
      <c r="C29" s="35"/>
      <c r="D29" s="35"/>
      <c r="E29" s="35"/>
      <c r="F29" s="35"/>
      <c r="G29" s="35"/>
      <c r="H29" s="35"/>
      <c r="I29" s="35"/>
    </row>
    <row r="30" spans="1:9" ht="12.75">
      <c r="A30" s="3"/>
      <c r="B30" s="42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85</v>
      </c>
      <c r="C32" s="35"/>
      <c r="D32" s="35"/>
      <c r="E32" s="35"/>
      <c r="F32" s="35"/>
      <c r="G32" s="35"/>
      <c r="H32" s="35"/>
      <c r="I32" s="35"/>
    </row>
    <row r="33" spans="1:9" ht="12.75">
      <c r="A33" s="3"/>
      <c r="B33" s="42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E36" s="66"/>
      <c r="I36" s="35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7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42" t="s">
        <v>32</v>
      </c>
      <c r="C42" s="35"/>
      <c r="D42" s="35"/>
      <c r="E42" s="35"/>
      <c r="F42" s="35"/>
      <c r="G42" s="35"/>
      <c r="H42" s="35"/>
      <c r="I42" s="35"/>
    </row>
    <row r="43" spans="1:9" ht="12.75">
      <c r="A43" s="3"/>
      <c r="B43" s="42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68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42" t="s">
        <v>69</v>
      </c>
      <c r="C51" s="35"/>
      <c r="D51" s="35"/>
      <c r="E51" s="35"/>
      <c r="F51" s="35"/>
      <c r="G51" s="35"/>
      <c r="H51" s="35"/>
      <c r="I51" s="35"/>
    </row>
    <row r="52" spans="1:9" ht="12.75">
      <c r="A52" s="3"/>
      <c r="B52" s="42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82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83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42" t="s">
        <v>84</v>
      </c>
      <c r="C60" s="35"/>
      <c r="D60" s="35"/>
      <c r="E60" s="35"/>
      <c r="F60" s="35"/>
      <c r="G60" s="35"/>
      <c r="H60" s="35"/>
      <c r="I60" s="35"/>
    </row>
    <row r="61" spans="1:9" ht="12.75">
      <c r="A61" s="3"/>
      <c r="B61" s="42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42" t="s">
        <v>85</v>
      </c>
      <c r="C63" s="35"/>
      <c r="D63" s="35"/>
      <c r="E63" s="35"/>
      <c r="F63" s="35"/>
      <c r="G63" s="35"/>
      <c r="H63" s="35"/>
      <c r="I63" s="35"/>
    </row>
    <row r="64" spans="1:9" ht="12.75">
      <c r="A64" s="3"/>
      <c r="B64" s="42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66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7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>
        <v>0</v>
      </c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42" t="s">
        <v>32</v>
      </c>
      <c r="C73" s="35"/>
      <c r="D73" s="35"/>
      <c r="E73" s="35"/>
      <c r="F73" s="35"/>
      <c r="G73" s="35"/>
      <c r="H73" s="35"/>
      <c r="I73" s="35"/>
    </row>
    <row r="74" spans="1:9" ht="12.75">
      <c r="A74" s="3"/>
      <c r="B74" s="42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68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42" t="s">
        <v>69</v>
      </c>
      <c r="C82" s="35"/>
      <c r="D82" s="35"/>
      <c r="E82" s="35"/>
      <c r="F82" s="35"/>
      <c r="G82" s="35"/>
      <c r="H82" s="35"/>
      <c r="I82" s="35"/>
    </row>
    <row r="83" spans="1:9" ht="12.75">
      <c r="A83" s="3"/>
      <c r="B83" s="42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82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83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42" t="s">
        <v>84</v>
      </c>
      <c r="C91" s="35"/>
      <c r="D91" s="35"/>
      <c r="E91" s="35"/>
      <c r="F91" s="35"/>
      <c r="G91" s="35"/>
      <c r="H91" s="35"/>
      <c r="I91" s="35"/>
    </row>
    <row r="92" spans="1:9" ht="12.75">
      <c r="A92" s="3"/>
      <c r="B92" s="42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85</v>
      </c>
      <c r="C94" s="35"/>
      <c r="D94" s="35"/>
      <c r="E94" s="35"/>
      <c r="F94" s="35"/>
      <c r="G94" s="35"/>
      <c r="H94" s="35"/>
      <c r="I94" s="35"/>
    </row>
    <row r="95" spans="1:9" ht="12.75">
      <c r="A95" s="3"/>
      <c r="B95" s="42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62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42" t="s">
        <v>32</v>
      </c>
      <c r="C104" s="35"/>
      <c r="D104" s="35"/>
      <c r="E104" s="35"/>
      <c r="F104" s="35"/>
      <c r="G104" s="35"/>
      <c r="H104" s="35"/>
      <c r="I104" s="35"/>
    </row>
    <row r="105" spans="1:9" ht="12.75">
      <c r="A105" s="3"/>
      <c r="B105" s="42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68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69</v>
      </c>
      <c r="C113" s="35"/>
      <c r="D113" s="35"/>
      <c r="E113" s="35"/>
      <c r="F113" s="35"/>
      <c r="G113" s="35"/>
      <c r="H113" s="35"/>
      <c r="I113" s="35"/>
    </row>
    <row r="114" spans="1:9" ht="12.75">
      <c r="A114" s="3"/>
      <c r="B114" s="42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82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83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84</v>
      </c>
      <c r="C122" s="35"/>
      <c r="D122" s="35"/>
      <c r="E122" s="35"/>
      <c r="F122" s="35"/>
      <c r="G122" s="35"/>
      <c r="H122" s="35"/>
      <c r="I122" s="35"/>
    </row>
    <row r="123" spans="1:9" ht="12.75">
      <c r="A123" s="3"/>
      <c r="B123" s="42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85</v>
      </c>
      <c r="C125" s="35"/>
      <c r="D125" s="35"/>
      <c r="E125" s="35"/>
      <c r="F125" s="35"/>
      <c r="G125" s="35"/>
      <c r="H125" s="35"/>
      <c r="I125" s="35"/>
    </row>
    <row r="126" spans="1:9" ht="12.75">
      <c r="A126" s="3"/>
      <c r="B126" s="42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t="s">
        <v>9</v>
      </c>
      <c r="E129" s="66"/>
      <c r="I129" s="2" t="s">
        <v>87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68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69</v>
      </c>
      <c r="C144" s="35"/>
      <c r="D144" s="35"/>
      <c r="E144" s="35"/>
      <c r="F144" s="35"/>
      <c r="G144" s="35"/>
      <c r="H144" s="35"/>
      <c r="I144" s="35"/>
    </row>
    <row r="145" spans="1:9" ht="12.75">
      <c r="A145" s="3"/>
      <c r="B145" s="42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82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83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84</v>
      </c>
      <c r="C153" s="35"/>
      <c r="D153" s="35"/>
      <c r="E153" s="35"/>
      <c r="F153" s="35"/>
      <c r="G153" s="35"/>
      <c r="H153" s="35"/>
      <c r="I153" s="35"/>
    </row>
    <row r="154" spans="1:9" ht="12.75">
      <c r="A154" s="3"/>
      <c r="B154" s="42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85</v>
      </c>
      <c r="C156" s="35"/>
      <c r="D156" s="35"/>
      <c r="E156" s="35"/>
      <c r="F156" s="35"/>
      <c r="G156" s="35"/>
      <c r="H156" s="35"/>
      <c r="I156" s="35"/>
    </row>
    <row r="157" spans="1:9" ht="12.75">
      <c r="A157" s="3"/>
      <c r="B157" s="42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H163" s="66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5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68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42" t="s">
        <v>69</v>
      </c>
      <c r="C175" s="35"/>
      <c r="D175" s="35"/>
      <c r="E175" s="35"/>
      <c r="F175" s="35"/>
      <c r="G175" s="35"/>
      <c r="H175" s="35"/>
      <c r="I175" s="35"/>
    </row>
    <row r="176" spans="1:9" ht="12.75">
      <c r="A176" s="3"/>
      <c r="B176" s="42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82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83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84</v>
      </c>
      <c r="C184" s="35"/>
      <c r="D184" s="35"/>
      <c r="E184" s="35"/>
      <c r="F184" s="35"/>
      <c r="G184" s="35"/>
      <c r="H184" s="35"/>
      <c r="I184" s="35"/>
    </row>
    <row r="185" spans="1:9" ht="12.75">
      <c r="A185" s="3"/>
      <c r="B185" s="42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42" t="s">
        <v>85</v>
      </c>
      <c r="C187" s="132"/>
      <c r="D187" s="132"/>
      <c r="E187" s="132"/>
      <c r="F187" s="132"/>
      <c r="G187" s="132"/>
      <c r="H187" s="132"/>
      <c r="I187" s="132"/>
    </row>
    <row r="188" spans="1:9" ht="12.75">
      <c r="A188" s="3"/>
      <c r="B188" s="42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93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67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93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67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8"/>
      <c r="F198" s="38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5" sqref="I195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56" t="str">
        <f>'Boys U11'!G1</f>
        <v>14th November 2010</v>
      </c>
    </row>
    <row r="3" spans="1:9" ht="25.5">
      <c r="A3" s="2"/>
      <c r="B3" s="4" t="s">
        <v>35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32</v>
      </c>
      <c r="C11" s="35"/>
      <c r="D11" s="35"/>
      <c r="E11" s="35"/>
      <c r="F11" s="35"/>
      <c r="G11" s="35"/>
      <c r="H11" s="35"/>
      <c r="I11" s="35"/>
    </row>
    <row r="12" spans="1:9" ht="12.75">
      <c r="A12" s="3"/>
      <c r="B12" s="4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68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69</v>
      </c>
      <c r="C20" s="35"/>
      <c r="D20" s="35"/>
      <c r="E20" s="35"/>
      <c r="F20" s="35"/>
      <c r="G20" s="35"/>
      <c r="H20" s="35"/>
      <c r="I20" s="35"/>
    </row>
    <row r="21" spans="1:9" ht="12.75">
      <c r="A21" s="3"/>
      <c r="B21" s="42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82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83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84</v>
      </c>
      <c r="C29" s="35"/>
      <c r="D29" s="35"/>
      <c r="E29" s="35"/>
      <c r="F29" s="35"/>
      <c r="G29" s="35"/>
      <c r="H29" s="35"/>
      <c r="I29" s="35"/>
    </row>
    <row r="30" spans="1:9" ht="12.75">
      <c r="A30" s="3"/>
      <c r="B30" s="42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85</v>
      </c>
      <c r="C32" s="35"/>
      <c r="D32" s="35"/>
      <c r="E32" s="35"/>
      <c r="F32" s="35"/>
      <c r="G32" s="35"/>
      <c r="H32" s="35"/>
      <c r="I32" s="35"/>
    </row>
    <row r="33" spans="1:9" ht="12.75">
      <c r="A33" s="3"/>
      <c r="B33" s="42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I36" s="35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7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42" t="s">
        <v>32</v>
      </c>
      <c r="C42" s="35"/>
      <c r="D42" s="35"/>
      <c r="E42" s="35"/>
      <c r="F42" s="35"/>
      <c r="G42" s="35"/>
      <c r="H42" s="35"/>
      <c r="I42" s="35"/>
    </row>
    <row r="43" spans="1:9" ht="12.75">
      <c r="A43" s="3"/>
      <c r="B43" s="42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68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42" t="s">
        <v>69</v>
      </c>
      <c r="C51" s="35"/>
      <c r="D51" s="35"/>
      <c r="E51" s="35"/>
      <c r="F51" s="35"/>
      <c r="G51" s="35"/>
      <c r="H51" s="35"/>
      <c r="I51" s="35"/>
    </row>
    <row r="52" spans="1:9" ht="12.75">
      <c r="A52" s="3"/>
      <c r="B52" s="42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82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83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42" t="s">
        <v>84</v>
      </c>
      <c r="C60" s="35"/>
      <c r="D60" s="35"/>
      <c r="E60" s="35"/>
      <c r="F60" s="35"/>
      <c r="G60" s="35"/>
      <c r="H60" s="35"/>
      <c r="I60" s="35"/>
    </row>
    <row r="61" spans="1:9" ht="12.75">
      <c r="A61" s="3"/>
      <c r="B61" s="42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42" t="s">
        <v>85</v>
      </c>
      <c r="C63" s="35"/>
      <c r="D63" s="35"/>
      <c r="E63" s="35"/>
      <c r="F63" s="35"/>
      <c r="G63" s="35"/>
      <c r="H63" s="35"/>
      <c r="I63" s="35"/>
    </row>
    <row r="64" spans="1:9" ht="12.75">
      <c r="A64" s="3"/>
      <c r="B64" s="42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66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7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/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42" t="s">
        <v>32</v>
      </c>
      <c r="C73" s="35"/>
      <c r="D73" s="35"/>
      <c r="E73" s="35"/>
      <c r="F73" s="35"/>
      <c r="G73" s="35"/>
      <c r="H73" s="35"/>
      <c r="I73" s="35"/>
    </row>
    <row r="74" spans="1:9" ht="12.75">
      <c r="A74" s="3"/>
      <c r="B74" s="42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68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42" t="s">
        <v>69</v>
      </c>
      <c r="C82" s="35"/>
      <c r="D82" s="35"/>
      <c r="E82" s="35"/>
      <c r="F82" s="35"/>
      <c r="G82" s="35"/>
      <c r="H82" s="35"/>
      <c r="I82" s="35"/>
    </row>
    <row r="83" spans="1:9" ht="12.75">
      <c r="A83" s="3"/>
      <c r="B83" s="42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82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83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42" t="s">
        <v>84</v>
      </c>
      <c r="C91" s="35"/>
      <c r="D91" s="35"/>
      <c r="E91" s="35"/>
      <c r="F91" s="35"/>
      <c r="G91" s="35"/>
      <c r="H91" s="35"/>
      <c r="I91" s="35"/>
    </row>
    <row r="92" spans="1:9" ht="12.75">
      <c r="A92" s="3"/>
      <c r="B92" s="42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85</v>
      </c>
      <c r="C94" s="35"/>
      <c r="D94" s="35"/>
      <c r="E94" s="35"/>
      <c r="F94" s="35"/>
      <c r="G94" s="35"/>
      <c r="H94" s="35"/>
      <c r="I94" s="35"/>
    </row>
    <row r="95" spans="1:9" ht="12.75">
      <c r="A95" s="3"/>
      <c r="B95" s="42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61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42" t="s">
        <v>32</v>
      </c>
      <c r="C104" s="35"/>
      <c r="D104" s="35"/>
      <c r="E104" s="35"/>
      <c r="F104" s="35"/>
      <c r="G104" s="35"/>
      <c r="H104" s="35"/>
      <c r="I104" s="35"/>
    </row>
    <row r="105" spans="1:9" ht="12.75">
      <c r="A105" s="3"/>
      <c r="B105" s="42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68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69</v>
      </c>
      <c r="C113" s="35"/>
      <c r="D113" s="35"/>
      <c r="E113" s="35"/>
      <c r="F113" s="35"/>
      <c r="G113" s="35"/>
      <c r="H113" s="35"/>
      <c r="I113" s="35"/>
    </row>
    <row r="114" spans="1:9" ht="12.75">
      <c r="A114" s="3"/>
      <c r="B114" s="42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82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83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84</v>
      </c>
      <c r="C122" s="35"/>
      <c r="D122" s="35"/>
      <c r="E122" s="35"/>
      <c r="F122" s="35"/>
      <c r="G122" s="35"/>
      <c r="H122" s="35"/>
      <c r="I122" s="35"/>
    </row>
    <row r="123" spans="1:9" ht="12.75">
      <c r="A123" s="3"/>
      <c r="B123" s="42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85</v>
      </c>
      <c r="C125" s="35"/>
      <c r="D125" s="35"/>
      <c r="E125" s="35"/>
      <c r="F125" s="35"/>
      <c r="G125" s="35"/>
      <c r="H125" s="35"/>
      <c r="I125" s="35"/>
    </row>
    <row r="126" spans="1:9" ht="12.75">
      <c r="A126" s="3"/>
      <c r="B126" s="42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2" ht="12.75">
      <c r="A129" s="3"/>
      <c r="B129" t="s">
        <v>9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68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69</v>
      </c>
      <c r="C144" s="35"/>
      <c r="D144" s="35"/>
      <c r="E144" s="35"/>
      <c r="F144" s="35"/>
      <c r="G144" s="35"/>
      <c r="H144" s="35"/>
      <c r="I144" s="35"/>
    </row>
    <row r="145" spans="1:9" ht="12.75">
      <c r="A145" s="3"/>
      <c r="B145" s="42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82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83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84</v>
      </c>
      <c r="C153" s="35"/>
      <c r="D153" s="35"/>
      <c r="E153" s="35"/>
      <c r="F153" s="35"/>
      <c r="G153" s="35"/>
      <c r="H153" s="35"/>
      <c r="I153" s="35"/>
    </row>
    <row r="154" spans="1:9" ht="12.75">
      <c r="A154" s="3"/>
      <c r="B154" s="42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85</v>
      </c>
      <c r="C156" s="35"/>
      <c r="D156" s="35"/>
      <c r="E156" s="35"/>
      <c r="F156" s="35"/>
      <c r="G156" s="35"/>
      <c r="H156" s="35"/>
      <c r="I156" s="35"/>
    </row>
    <row r="157" spans="1:9" ht="12.75">
      <c r="A157" s="3"/>
      <c r="B157" s="42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5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68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42" t="s">
        <v>69</v>
      </c>
      <c r="C175" s="35"/>
      <c r="D175" s="35"/>
      <c r="E175" s="35"/>
      <c r="F175" s="35"/>
      <c r="G175" s="35"/>
      <c r="H175" s="35"/>
      <c r="I175" s="35"/>
    </row>
    <row r="176" spans="1:9" ht="12.75">
      <c r="A176" s="3"/>
      <c r="B176" s="42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82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83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84</v>
      </c>
      <c r="C184" s="35"/>
      <c r="D184" s="35"/>
      <c r="E184" s="35"/>
      <c r="F184" s="35"/>
      <c r="G184" s="35"/>
      <c r="H184" s="35"/>
      <c r="I184" s="35"/>
    </row>
    <row r="185" spans="1:9" ht="12.75">
      <c r="A185" s="3"/>
      <c r="B185" s="42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42" t="s">
        <v>85</v>
      </c>
      <c r="C187" s="132"/>
      <c r="D187" s="132"/>
      <c r="E187" s="132"/>
      <c r="F187" s="132"/>
      <c r="G187" s="132"/>
      <c r="H187" s="132"/>
      <c r="I187" s="132"/>
    </row>
    <row r="188" spans="1:9" ht="12.75">
      <c r="A188" s="3"/>
      <c r="B188" s="42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93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67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93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67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8"/>
      <c r="F198" s="38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3"/>
  <sheetViews>
    <sheetView zoomScalePageLayoutView="0" workbookViewId="0" topLeftCell="A19">
      <selection activeCell="A36" sqref="A36"/>
    </sheetView>
  </sheetViews>
  <sheetFormatPr defaultColWidth="9.140625" defaultRowHeight="12.75"/>
  <cols>
    <col min="1" max="1" width="13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2" spans="1:17" ht="15.75">
      <c r="A2" s="212" t="s">
        <v>226</v>
      </c>
      <c r="B2" s="212" t="s">
        <v>39</v>
      </c>
      <c r="C2" s="212"/>
      <c r="D2" s="212"/>
      <c r="E2" s="212"/>
      <c r="F2" s="212" t="s">
        <v>227</v>
      </c>
      <c r="G2" s="212" t="s">
        <v>39</v>
      </c>
      <c r="H2" s="212"/>
      <c r="I2" s="212"/>
      <c r="J2" s="212"/>
      <c r="K2" s="212" t="s">
        <v>228</v>
      </c>
      <c r="L2" s="212" t="s">
        <v>40</v>
      </c>
      <c r="M2" s="212"/>
      <c r="N2" s="212"/>
      <c r="O2" s="212"/>
      <c r="P2" s="212" t="s">
        <v>227</v>
      </c>
      <c r="Q2" s="212" t="s">
        <v>40</v>
      </c>
    </row>
    <row r="3" spans="1:18" ht="15">
      <c r="A3" s="42"/>
      <c r="B3" s="42"/>
      <c r="C3" s="42"/>
      <c r="D3" s="42"/>
      <c r="E3" s="19"/>
      <c r="F3" s="42"/>
      <c r="G3" s="42"/>
      <c r="H3" s="42"/>
      <c r="I3" s="42"/>
      <c r="J3" s="19"/>
      <c r="K3" s="42"/>
      <c r="L3" s="42"/>
      <c r="M3" s="42"/>
      <c r="N3" s="42"/>
      <c r="O3" s="19"/>
      <c r="P3" s="42"/>
      <c r="Q3" s="42"/>
      <c r="R3" s="42"/>
    </row>
    <row r="4" spans="1:19" ht="12.75">
      <c r="A4" s="42" t="s">
        <v>261</v>
      </c>
      <c r="B4" s="42" t="s">
        <v>232</v>
      </c>
      <c r="C4">
        <v>24.1</v>
      </c>
      <c r="D4" s="42">
        <v>20</v>
      </c>
      <c r="E4" s="42"/>
      <c r="F4" s="42" t="s">
        <v>284</v>
      </c>
      <c r="G4" s="42" t="s">
        <v>279</v>
      </c>
      <c r="H4" s="42">
        <v>22.5</v>
      </c>
      <c r="I4" s="42">
        <v>20</v>
      </c>
      <c r="J4" s="42"/>
      <c r="K4" s="222" t="s">
        <v>229</v>
      </c>
      <c r="L4" s="222" t="s">
        <v>230</v>
      </c>
      <c r="M4" s="222">
        <v>50.6</v>
      </c>
      <c r="N4" s="42">
        <v>20</v>
      </c>
      <c r="O4" s="42"/>
      <c r="P4" s="42" t="s">
        <v>287</v>
      </c>
      <c r="Q4" s="42" t="s">
        <v>279</v>
      </c>
      <c r="R4" s="42">
        <v>48.7</v>
      </c>
      <c r="S4">
        <v>20</v>
      </c>
    </row>
    <row r="5" spans="1:19" ht="12.75">
      <c r="A5" s="42" t="s">
        <v>256</v>
      </c>
      <c r="B5" s="42" t="s">
        <v>230</v>
      </c>
      <c r="C5" s="42">
        <v>24.5</v>
      </c>
      <c r="D5" s="42">
        <v>19</v>
      </c>
      <c r="E5" s="42"/>
      <c r="F5" s="42" t="s">
        <v>286</v>
      </c>
      <c r="G5" s="42" t="s">
        <v>279</v>
      </c>
      <c r="H5" s="42">
        <v>24</v>
      </c>
      <c r="I5" s="42">
        <v>19</v>
      </c>
      <c r="J5" s="42"/>
      <c r="K5" s="42" t="s">
        <v>260</v>
      </c>
      <c r="L5" s="42" t="s">
        <v>232</v>
      </c>
      <c r="M5" s="42">
        <v>52.6</v>
      </c>
      <c r="N5" s="42">
        <v>19</v>
      </c>
      <c r="O5" s="42"/>
      <c r="P5" s="42" t="s">
        <v>235</v>
      </c>
      <c r="Q5" s="42" t="s">
        <v>230</v>
      </c>
      <c r="R5" s="42">
        <v>49.7</v>
      </c>
      <c r="S5">
        <v>19</v>
      </c>
    </row>
    <row r="6" spans="1:19" ht="12.75">
      <c r="A6" s="42" t="s">
        <v>280</v>
      </c>
      <c r="B6" s="42" t="s">
        <v>279</v>
      </c>
      <c r="C6">
        <v>24.8</v>
      </c>
      <c r="D6" s="42">
        <v>18</v>
      </c>
      <c r="E6" s="42"/>
      <c r="F6" s="42" t="s">
        <v>285</v>
      </c>
      <c r="G6" s="42" t="s">
        <v>279</v>
      </c>
      <c r="H6" s="42">
        <v>25.8</v>
      </c>
      <c r="I6" s="42">
        <v>18</v>
      </c>
      <c r="J6" s="42"/>
      <c r="K6" s="42" t="s">
        <v>258</v>
      </c>
      <c r="L6" s="42" t="s">
        <v>230</v>
      </c>
      <c r="M6" s="42">
        <v>53</v>
      </c>
      <c r="N6" s="42">
        <v>18</v>
      </c>
      <c r="O6" s="42"/>
      <c r="P6" s="42" t="s">
        <v>313</v>
      </c>
      <c r="Q6" s="42" t="s">
        <v>230</v>
      </c>
      <c r="R6" s="42">
        <v>51.2</v>
      </c>
      <c r="S6">
        <v>18</v>
      </c>
    </row>
    <row r="7" spans="1:18" ht="12.75">
      <c r="A7" s="42" t="s">
        <v>251</v>
      </c>
      <c r="B7" s="42" t="s">
        <v>237</v>
      </c>
      <c r="C7" s="42">
        <v>24.9</v>
      </c>
      <c r="D7" s="42">
        <v>17</v>
      </c>
      <c r="E7" s="42"/>
      <c r="F7" s="42" t="s">
        <v>238</v>
      </c>
      <c r="G7" s="42" t="s">
        <v>239</v>
      </c>
      <c r="H7" s="42">
        <v>27.6</v>
      </c>
      <c r="I7" s="42">
        <v>17</v>
      </c>
      <c r="J7" s="42"/>
      <c r="K7" s="42" t="s">
        <v>254</v>
      </c>
      <c r="L7" s="42" t="s">
        <v>237</v>
      </c>
      <c r="M7" s="42">
        <v>54.8</v>
      </c>
      <c r="N7" s="42">
        <v>17</v>
      </c>
      <c r="O7" s="42"/>
      <c r="P7" s="42"/>
      <c r="Q7" s="42"/>
      <c r="R7" s="42"/>
    </row>
    <row r="8" spans="1:18" ht="12.75">
      <c r="A8" s="42" t="s">
        <v>236</v>
      </c>
      <c r="B8" s="42" t="s">
        <v>237</v>
      </c>
      <c r="C8" s="42">
        <v>25.1</v>
      </c>
      <c r="D8" s="42">
        <v>16</v>
      </c>
      <c r="E8" s="42"/>
      <c r="F8" s="42"/>
      <c r="G8" s="42"/>
      <c r="H8" s="42"/>
      <c r="I8" s="42"/>
      <c r="J8" s="42"/>
      <c r="K8" s="42" t="s">
        <v>231</v>
      </c>
      <c r="L8" s="42" t="s">
        <v>232</v>
      </c>
      <c r="M8" s="42">
        <v>55</v>
      </c>
      <c r="N8" s="42">
        <v>16</v>
      </c>
      <c r="O8" s="42"/>
      <c r="P8" s="42"/>
      <c r="Q8" s="42"/>
      <c r="R8" s="42"/>
    </row>
    <row r="9" spans="1:18" ht="12.75">
      <c r="A9" s="42" t="s">
        <v>242</v>
      </c>
      <c r="B9" s="42" t="s">
        <v>230</v>
      </c>
      <c r="C9" s="42">
        <v>25.5</v>
      </c>
      <c r="D9" s="42">
        <v>15</v>
      </c>
      <c r="E9" s="42"/>
      <c r="F9" s="42"/>
      <c r="G9" s="42"/>
      <c r="H9" s="42"/>
      <c r="I9" s="42"/>
      <c r="J9" s="42"/>
      <c r="K9" s="42" t="s">
        <v>234</v>
      </c>
      <c r="L9" s="42" t="s">
        <v>230</v>
      </c>
      <c r="M9" s="42">
        <v>55.6</v>
      </c>
      <c r="N9" s="42">
        <v>15</v>
      </c>
      <c r="O9" s="42"/>
      <c r="P9" s="42"/>
      <c r="Q9" s="42"/>
      <c r="R9" s="42"/>
    </row>
    <row r="10" spans="1:18" ht="12.75">
      <c r="A10" s="42" t="s">
        <v>257</v>
      </c>
      <c r="B10" s="42" t="s">
        <v>230</v>
      </c>
      <c r="C10" s="42">
        <v>25.5</v>
      </c>
      <c r="D10" s="42">
        <v>15</v>
      </c>
      <c r="E10" s="42"/>
      <c r="F10" s="42"/>
      <c r="G10" s="42"/>
      <c r="H10" s="42"/>
      <c r="I10" s="42"/>
      <c r="J10" s="42"/>
      <c r="K10" s="42" t="s">
        <v>255</v>
      </c>
      <c r="L10" s="42" t="s">
        <v>237</v>
      </c>
      <c r="M10" s="42">
        <v>55.8</v>
      </c>
      <c r="N10" s="42">
        <v>14</v>
      </c>
      <c r="O10" s="42"/>
      <c r="P10" s="42"/>
      <c r="Q10" s="42"/>
      <c r="R10" s="42"/>
    </row>
    <row r="11" spans="1:18" ht="12.75">
      <c r="A11" s="42" t="s">
        <v>278</v>
      </c>
      <c r="B11" s="42" t="s">
        <v>279</v>
      </c>
      <c r="C11" s="42">
        <v>25.8</v>
      </c>
      <c r="D11" s="42">
        <v>13</v>
      </c>
      <c r="E11" s="42"/>
      <c r="F11" s="42"/>
      <c r="G11" s="42"/>
      <c r="H11" s="42"/>
      <c r="I11" s="42"/>
      <c r="J11" s="42"/>
      <c r="K11" s="42" t="s">
        <v>246</v>
      </c>
      <c r="L11" s="42" t="s">
        <v>276</v>
      </c>
      <c r="M11">
        <v>56.9</v>
      </c>
      <c r="N11" s="42">
        <v>13</v>
      </c>
      <c r="O11" s="42"/>
      <c r="P11" s="42"/>
      <c r="Q11" s="42"/>
      <c r="R11" s="42"/>
    </row>
    <row r="12" spans="1:16" ht="12.75">
      <c r="A12" s="42" t="s">
        <v>243</v>
      </c>
      <c r="B12" s="42" t="s">
        <v>239</v>
      </c>
      <c r="C12" s="42">
        <v>26.4</v>
      </c>
      <c r="D12" s="42">
        <v>12</v>
      </c>
      <c r="F12" s="42"/>
      <c r="G12" s="42"/>
      <c r="K12" s="42" t="s">
        <v>314</v>
      </c>
      <c r="L12" s="42" t="s">
        <v>276</v>
      </c>
      <c r="M12" s="42">
        <v>57.3</v>
      </c>
      <c r="N12" s="42">
        <v>12</v>
      </c>
      <c r="P12" s="42"/>
    </row>
    <row r="13" spans="1:14" ht="12.75">
      <c r="A13" s="42" t="s">
        <v>241</v>
      </c>
      <c r="B13" s="42" t="s">
        <v>276</v>
      </c>
      <c r="C13" s="42">
        <v>26.7</v>
      </c>
      <c r="D13" s="42">
        <v>11</v>
      </c>
      <c r="F13" s="42"/>
      <c r="G13" s="42"/>
      <c r="K13" s="42" t="s">
        <v>240</v>
      </c>
      <c r="L13" s="42" t="s">
        <v>232</v>
      </c>
      <c r="M13" s="42">
        <v>58.4</v>
      </c>
      <c r="N13" s="42">
        <v>11</v>
      </c>
    </row>
    <row r="14" spans="1:7" ht="12.75">
      <c r="A14" s="42" t="s">
        <v>310</v>
      </c>
      <c r="B14" s="42" t="s">
        <v>276</v>
      </c>
      <c r="C14">
        <v>27.1</v>
      </c>
      <c r="D14" s="42">
        <v>10</v>
      </c>
      <c r="F14" s="42"/>
      <c r="G14" s="42"/>
    </row>
    <row r="15" spans="1:7" ht="12.75">
      <c r="A15" s="42" t="s">
        <v>281</v>
      </c>
      <c r="B15" s="42" t="s">
        <v>279</v>
      </c>
      <c r="C15">
        <v>27.2</v>
      </c>
      <c r="D15" s="42">
        <v>9</v>
      </c>
      <c r="F15" s="42"/>
      <c r="G15" s="42"/>
    </row>
    <row r="16" spans="1:7" ht="12.75">
      <c r="A16" s="42" t="s">
        <v>282</v>
      </c>
      <c r="B16" s="42" t="s">
        <v>279</v>
      </c>
      <c r="C16">
        <v>27.4</v>
      </c>
      <c r="D16" s="42">
        <v>8</v>
      </c>
      <c r="F16" s="42"/>
      <c r="G16" s="42"/>
    </row>
    <row r="17" spans="1:7" ht="12.75">
      <c r="A17" s="42" t="s">
        <v>283</v>
      </c>
      <c r="B17" s="42" t="s">
        <v>279</v>
      </c>
      <c r="C17">
        <v>29.1</v>
      </c>
      <c r="D17" s="42">
        <v>7</v>
      </c>
      <c r="F17" s="42"/>
      <c r="G17" s="42"/>
    </row>
    <row r="18" spans="1:7" ht="12.75">
      <c r="A18" s="42" t="s">
        <v>244</v>
      </c>
      <c r="B18" s="42" t="s">
        <v>239</v>
      </c>
      <c r="C18" s="42">
        <v>36.8</v>
      </c>
      <c r="D18" s="42">
        <v>6</v>
      </c>
      <c r="F18" s="42"/>
      <c r="G18" s="42"/>
    </row>
    <row r="19" spans="1:7" ht="12.75">
      <c r="A19" s="42"/>
      <c r="B19" s="42"/>
      <c r="C19" s="42"/>
      <c r="D19" s="42"/>
      <c r="F19" s="42"/>
      <c r="G19" s="42"/>
    </row>
    <row r="20" spans="1:7" ht="12.75">
      <c r="A20" s="42"/>
      <c r="B20" s="42"/>
      <c r="C20" s="42"/>
      <c r="F20" s="42"/>
      <c r="G20" s="42"/>
    </row>
    <row r="21" spans="1:7" ht="12.75">
      <c r="A21" s="42"/>
      <c r="B21" s="42"/>
      <c r="F21" s="42"/>
      <c r="G21" s="42"/>
    </row>
    <row r="22" spans="1:7" ht="12.75">
      <c r="A22" s="42"/>
      <c r="B22" s="42"/>
      <c r="C22" s="42"/>
      <c r="F22" s="42"/>
      <c r="G22" s="42"/>
    </row>
    <row r="23" spans="1:7" ht="12.75">
      <c r="A23" s="42"/>
      <c r="B23" s="42"/>
      <c r="C23" s="42"/>
      <c r="F23" s="42"/>
      <c r="G23" s="42"/>
    </row>
    <row r="24" spans="1:7" ht="12.75">
      <c r="A24" s="42"/>
      <c r="B24" s="42"/>
      <c r="C24" s="42"/>
      <c r="F24" s="42"/>
      <c r="G24" s="42"/>
    </row>
    <row r="25" spans="1:7" ht="12.75">
      <c r="A25" s="42"/>
      <c r="B25" s="42"/>
      <c r="C25" s="42"/>
      <c r="F25" s="42"/>
      <c r="G25" s="42"/>
    </row>
    <row r="27" spans="1:17" ht="15.75">
      <c r="A27" s="212" t="s">
        <v>245</v>
      </c>
      <c r="B27" s="212" t="s">
        <v>29</v>
      </c>
      <c r="C27" s="212"/>
      <c r="D27" s="212"/>
      <c r="E27" s="212"/>
      <c r="F27" s="212" t="s">
        <v>227</v>
      </c>
      <c r="G27" s="212" t="s">
        <v>29</v>
      </c>
      <c r="H27" s="212"/>
      <c r="I27" s="212"/>
      <c r="J27" s="212"/>
      <c r="K27" s="212" t="s">
        <v>245</v>
      </c>
      <c r="L27" s="212" t="s">
        <v>25</v>
      </c>
      <c r="M27" s="212"/>
      <c r="N27" s="212"/>
      <c r="O27" s="212"/>
      <c r="P27" s="212" t="s">
        <v>227</v>
      </c>
      <c r="Q27" s="212" t="s">
        <v>25</v>
      </c>
    </row>
    <row r="29" spans="1:19" ht="12.75">
      <c r="A29" s="42" t="s">
        <v>229</v>
      </c>
      <c r="B29" s="42" t="s">
        <v>230</v>
      </c>
      <c r="C29" s="42">
        <v>2.22</v>
      </c>
      <c r="D29" s="42">
        <v>20</v>
      </c>
      <c r="F29" s="42" t="s">
        <v>287</v>
      </c>
      <c r="G29" s="42" t="s">
        <v>279</v>
      </c>
      <c r="H29">
        <v>2.42</v>
      </c>
      <c r="I29">
        <v>20</v>
      </c>
      <c r="K29" s="42" t="s">
        <v>260</v>
      </c>
      <c r="L29" s="42" t="s">
        <v>232</v>
      </c>
      <c r="M29" s="42">
        <v>9.03</v>
      </c>
      <c r="N29" s="42">
        <v>20</v>
      </c>
      <c r="P29" s="42" t="s">
        <v>235</v>
      </c>
      <c r="Q29" s="42" t="s">
        <v>230</v>
      </c>
      <c r="R29">
        <v>8.73</v>
      </c>
      <c r="S29">
        <v>20</v>
      </c>
    </row>
    <row r="30" spans="1:19" ht="12.75">
      <c r="A30" s="42" t="s">
        <v>261</v>
      </c>
      <c r="B30" s="42" t="s">
        <v>232</v>
      </c>
      <c r="C30" s="42">
        <v>2.21</v>
      </c>
      <c r="D30" s="42">
        <v>19</v>
      </c>
      <c r="F30" s="42" t="s">
        <v>235</v>
      </c>
      <c r="G30" s="42" t="s">
        <v>230</v>
      </c>
      <c r="H30">
        <v>2.26</v>
      </c>
      <c r="I30">
        <v>19</v>
      </c>
      <c r="K30" s="42" t="s">
        <v>229</v>
      </c>
      <c r="L30" s="42" t="s">
        <v>230</v>
      </c>
      <c r="M30">
        <v>8.23</v>
      </c>
      <c r="N30">
        <v>19</v>
      </c>
      <c r="P30" s="42" t="s">
        <v>285</v>
      </c>
      <c r="Q30" s="42" t="s">
        <v>279</v>
      </c>
      <c r="R30">
        <v>8.03</v>
      </c>
      <c r="S30">
        <v>19</v>
      </c>
    </row>
    <row r="31" spans="1:19" ht="12.75">
      <c r="A31" s="42" t="s">
        <v>242</v>
      </c>
      <c r="B31" s="42" t="s">
        <v>230</v>
      </c>
      <c r="C31" s="42">
        <v>2.06</v>
      </c>
      <c r="D31" s="42">
        <v>18</v>
      </c>
      <c r="F31" s="42" t="s">
        <v>286</v>
      </c>
      <c r="G31" s="42" t="s">
        <v>279</v>
      </c>
      <c r="H31">
        <v>2</v>
      </c>
      <c r="I31">
        <v>18</v>
      </c>
      <c r="K31" s="42" t="s">
        <v>254</v>
      </c>
      <c r="L31" s="42" t="s">
        <v>237</v>
      </c>
      <c r="M31">
        <v>7.53</v>
      </c>
      <c r="N31">
        <v>18</v>
      </c>
      <c r="P31" s="42" t="s">
        <v>238</v>
      </c>
      <c r="Q31" s="42" t="s">
        <v>239</v>
      </c>
      <c r="R31">
        <v>6.23</v>
      </c>
      <c r="S31">
        <v>18</v>
      </c>
    </row>
    <row r="32" spans="1:19" ht="12.75">
      <c r="A32" s="42" t="s">
        <v>236</v>
      </c>
      <c r="B32" s="42" t="s">
        <v>237</v>
      </c>
      <c r="C32" s="42">
        <v>2.03</v>
      </c>
      <c r="D32" s="42">
        <v>17</v>
      </c>
      <c r="F32" s="42" t="s">
        <v>313</v>
      </c>
      <c r="G32" s="42" t="s">
        <v>230</v>
      </c>
      <c r="H32">
        <v>1.92</v>
      </c>
      <c r="I32">
        <v>17</v>
      </c>
      <c r="K32" s="42" t="s">
        <v>261</v>
      </c>
      <c r="L32" s="42" t="s">
        <v>232</v>
      </c>
      <c r="M32">
        <v>7.25</v>
      </c>
      <c r="N32">
        <v>17</v>
      </c>
      <c r="P32" s="42" t="s">
        <v>313</v>
      </c>
      <c r="Q32" s="42" t="s">
        <v>230</v>
      </c>
      <c r="R32">
        <v>6.22</v>
      </c>
      <c r="S32">
        <v>17</v>
      </c>
    </row>
    <row r="33" spans="1:17" ht="12.75">
      <c r="A33" s="42" t="s">
        <v>280</v>
      </c>
      <c r="B33" s="42" t="s">
        <v>279</v>
      </c>
      <c r="C33" s="42">
        <v>2.02</v>
      </c>
      <c r="D33" s="42">
        <v>16</v>
      </c>
      <c r="F33" s="42" t="s">
        <v>285</v>
      </c>
      <c r="G33" s="42" t="s">
        <v>279</v>
      </c>
      <c r="H33">
        <v>1.91</v>
      </c>
      <c r="I33">
        <v>16</v>
      </c>
      <c r="K33" s="42" t="s">
        <v>246</v>
      </c>
      <c r="L33" s="42" t="s">
        <v>276</v>
      </c>
      <c r="M33">
        <v>6.8</v>
      </c>
      <c r="N33">
        <v>16</v>
      </c>
      <c r="P33" s="42"/>
      <c r="Q33" s="42"/>
    </row>
    <row r="34" spans="1:17" ht="12.75">
      <c r="A34" s="42" t="s">
        <v>260</v>
      </c>
      <c r="B34" s="42" t="s">
        <v>232</v>
      </c>
      <c r="C34" s="42">
        <v>2.01</v>
      </c>
      <c r="D34" s="42">
        <v>15</v>
      </c>
      <c r="F34" s="42"/>
      <c r="G34" s="42"/>
      <c r="K34" s="42" t="s">
        <v>234</v>
      </c>
      <c r="L34" s="42" t="s">
        <v>230</v>
      </c>
      <c r="M34">
        <v>6.56</v>
      </c>
      <c r="N34">
        <v>15</v>
      </c>
      <c r="P34" s="42"/>
      <c r="Q34" s="42"/>
    </row>
    <row r="35" spans="1:17" ht="12.75">
      <c r="A35" s="42" t="s">
        <v>259</v>
      </c>
      <c r="B35" s="42" t="s">
        <v>232</v>
      </c>
      <c r="C35" s="42">
        <v>1.99</v>
      </c>
      <c r="D35" s="42">
        <v>14</v>
      </c>
      <c r="F35" s="42"/>
      <c r="G35" s="42"/>
      <c r="K35" s="42" t="s">
        <v>259</v>
      </c>
      <c r="L35" s="42" t="s">
        <v>232</v>
      </c>
      <c r="M35">
        <v>6.21</v>
      </c>
      <c r="N35">
        <v>14</v>
      </c>
      <c r="P35" s="42"/>
      <c r="Q35" s="42"/>
    </row>
    <row r="36" spans="1:17" ht="12.75">
      <c r="A36" s="42" t="s">
        <v>254</v>
      </c>
      <c r="B36" s="42" t="s">
        <v>237</v>
      </c>
      <c r="C36" s="42">
        <v>1.99</v>
      </c>
      <c r="D36" s="42">
        <v>14</v>
      </c>
      <c r="F36" s="42"/>
      <c r="G36" s="42"/>
      <c r="K36" s="42" t="s">
        <v>240</v>
      </c>
      <c r="L36" s="42" t="s">
        <v>232</v>
      </c>
      <c r="M36" s="42">
        <v>6.1</v>
      </c>
      <c r="N36">
        <v>13</v>
      </c>
      <c r="P36" s="42"/>
      <c r="Q36" s="42"/>
    </row>
    <row r="37" spans="1:17" ht="12.75">
      <c r="A37" s="42" t="s">
        <v>231</v>
      </c>
      <c r="B37" s="42" t="s">
        <v>232</v>
      </c>
      <c r="C37" s="42">
        <v>1.99</v>
      </c>
      <c r="D37" s="42">
        <v>14</v>
      </c>
      <c r="F37" s="42"/>
      <c r="G37" s="42"/>
      <c r="K37" s="42" t="s">
        <v>257</v>
      </c>
      <c r="L37" s="42" t="s">
        <v>230</v>
      </c>
      <c r="M37">
        <v>6.1</v>
      </c>
      <c r="N37">
        <v>13</v>
      </c>
      <c r="P37" s="42"/>
      <c r="Q37" s="42"/>
    </row>
    <row r="38" spans="1:17" ht="12.75">
      <c r="A38" s="42" t="s">
        <v>233</v>
      </c>
      <c r="B38" s="42" t="s">
        <v>230</v>
      </c>
      <c r="C38" s="42">
        <v>1.93</v>
      </c>
      <c r="D38" s="42">
        <v>11</v>
      </c>
      <c r="F38" s="42"/>
      <c r="G38" s="42"/>
      <c r="K38" s="42" t="s">
        <v>242</v>
      </c>
      <c r="L38" s="42" t="s">
        <v>230</v>
      </c>
      <c r="M38">
        <v>5.71</v>
      </c>
      <c r="N38">
        <v>11</v>
      </c>
      <c r="P38" s="42"/>
      <c r="Q38" s="42"/>
    </row>
    <row r="39" spans="1:17" ht="12.75">
      <c r="A39" s="42" t="s">
        <v>234</v>
      </c>
      <c r="B39" s="42" t="s">
        <v>230</v>
      </c>
      <c r="C39" s="42">
        <v>1.86</v>
      </c>
      <c r="D39" s="42">
        <v>10</v>
      </c>
      <c r="F39" s="42"/>
      <c r="G39" s="42"/>
      <c r="K39" s="42" t="s">
        <v>253</v>
      </c>
      <c r="L39" s="42" t="s">
        <v>237</v>
      </c>
      <c r="M39">
        <v>5.65</v>
      </c>
      <c r="N39">
        <v>10</v>
      </c>
      <c r="P39" s="42"/>
      <c r="Q39" s="42"/>
    </row>
    <row r="40" spans="1:17" ht="12.75">
      <c r="A40" s="42" t="s">
        <v>314</v>
      </c>
      <c r="B40" s="42" t="s">
        <v>276</v>
      </c>
      <c r="C40" s="42">
        <v>1.84</v>
      </c>
      <c r="D40" s="42">
        <v>9</v>
      </c>
      <c r="F40" s="42"/>
      <c r="G40" s="42"/>
      <c r="K40" s="42" t="s">
        <v>258</v>
      </c>
      <c r="L40" s="42" t="s">
        <v>230</v>
      </c>
      <c r="M40">
        <v>5.37</v>
      </c>
      <c r="N40">
        <v>9</v>
      </c>
      <c r="P40" s="42"/>
      <c r="Q40" s="42"/>
    </row>
    <row r="41" spans="1:17" ht="12.75">
      <c r="A41" s="42" t="s">
        <v>240</v>
      </c>
      <c r="B41" s="42" t="s">
        <v>232</v>
      </c>
      <c r="C41" s="42">
        <v>1.74</v>
      </c>
      <c r="D41" s="42">
        <v>8</v>
      </c>
      <c r="F41" s="42"/>
      <c r="G41" s="42"/>
      <c r="K41" s="42" t="s">
        <v>281</v>
      </c>
      <c r="L41" s="42" t="s">
        <v>279</v>
      </c>
      <c r="M41">
        <v>5.19</v>
      </c>
      <c r="N41">
        <v>8</v>
      </c>
      <c r="P41" s="42"/>
      <c r="Q41" s="42"/>
    </row>
    <row r="42" spans="1:17" ht="12.75">
      <c r="A42" s="42" t="s">
        <v>246</v>
      </c>
      <c r="B42" s="42" t="s">
        <v>276</v>
      </c>
      <c r="C42" s="42">
        <v>1.74</v>
      </c>
      <c r="D42" s="42">
        <v>8</v>
      </c>
      <c r="F42" s="42"/>
      <c r="G42" s="42"/>
      <c r="K42" s="42" t="s">
        <v>282</v>
      </c>
      <c r="L42" s="42" t="s">
        <v>279</v>
      </c>
      <c r="M42">
        <v>4.97</v>
      </c>
      <c r="N42">
        <v>7</v>
      </c>
      <c r="P42" s="42"/>
      <c r="Q42" s="42"/>
    </row>
    <row r="43" spans="1:17" ht="12.75">
      <c r="A43" s="42" t="s">
        <v>257</v>
      </c>
      <c r="B43" s="42" t="s">
        <v>230</v>
      </c>
      <c r="C43" s="42">
        <v>1.66</v>
      </c>
      <c r="D43" s="42">
        <v>6</v>
      </c>
      <c r="F43" s="42"/>
      <c r="G43" s="42"/>
      <c r="K43" s="42" t="s">
        <v>310</v>
      </c>
      <c r="L43" s="42" t="s">
        <v>276</v>
      </c>
      <c r="M43">
        <v>4.67</v>
      </c>
      <c r="N43">
        <v>6</v>
      </c>
      <c r="P43" s="42"/>
      <c r="Q43" s="42"/>
    </row>
    <row r="44" spans="1:17" ht="12.75">
      <c r="A44" s="42" t="s">
        <v>255</v>
      </c>
      <c r="B44" s="42" t="s">
        <v>237</v>
      </c>
      <c r="C44" s="42">
        <v>1.54</v>
      </c>
      <c r="D44" s="42">
        <v>5</v>
      </c>
      <c r="F44" s="42"/>
      <c r="G44" s="42"/>
      <c r="K44" s="42" t="s">
        <v>283</v>
      </c>
      <c r="L44" s="42" t="s">
        <v>279</v>
      </c>
      <c r="M44">
        <v>4.66</v>
      </c>
      <c r="N44">
        <v>5</v>
      </c>
      <c r="P44" s="42"/>
      <c r="Q44" s="42"/>
    </row>
    <row r="45" spans="1:14" ht="12.75">
      <c r="A45" s="42" t="s">
        <v>241</v>
      </c>
      <c r="B45" s="42" t="s">
        <v>276</v>
      </c>
      <c r="C45" s="42">
        <v>1.54</v>
      </c>
      <c r="D45" s="42">
        <v>5</v>
      </c>
      <c r="F45" s="42"/>
      <c r="G45" s="42"/>
      <c r="K45" s="42" t="s">
        <v>244</v>
      </c>
      <c r="L45" s="42" t="s">
        <v>239</v>
      </c>
      <c r="M45">
        <v>3.23</v>
      </c>
      <c r="N45">
        <v>4</v>
      </c>
    </row>
    <row r="46" spans="1:7" ht="12.75">
      <c r="A46" s="42" t="s">
        <v>310</v>
      </c>
      <c r="B46" s="42" t="s">
        <v>276</v>
      </c>
      <c r="C46" s="42">
        <v>1.52</v>
      </c>
      <c r="D46" s="42">
        <v>3</v>
      </c>
      <c r="F46" s="42"/>
      <c r="G46" s="42"/>
    </row>
    <row r="47" spans="1:18" ht="15.75">
      <c r="A47" s="42" t="s">
        <v>258</v>
      </c>
      <c r="B47" s="42" t="s">
        <v>230</v>
      </c>
      <c r="C47" s="42">
        <v>1.5</v>
      </c>
      <c r="D47" s="42">
        <v>2</v>
      </c>
      <c r="E47" s="212"/>
      <c r="F47" s="212" t="s">
        <v>248</v>
      </c>
      <c r="G47" s="212" t="s">
        <v>62</v>
      </c>
      <c r="H47" s="212"/>
      <c r="I47" s="212"/>
      <c r="J47" s="212"/>
      <c r="K47" s="212" t="s">
        <v>228</v>
      </c>
      <c r="L47" s="212" t="s">
        <v>12</v>
      </c>
      <c r="M47" s="212"/>
      <c r="N47" s="212"/>
      <c r="O47" s="212"/>
      <c r="P47" s="212" t="s">
        <v>248</v>
      </c>
      <c r="Q47" s="212" t="s">
        <v>12</v>
      </c>
      <c r="R47" s="212"/>
    </row>
    <row r="48" spans="1:7" ht="12.75">
      <c r="A48" s="42" t="s">
        <v>243</v>
      </c>
      <c r="B48" s="42" t="s">
        <v>239</v>
      </c>
      <c r="C48" s="42">
        <v>1.41</v>
      </c>
      <c r="D48" s="42">
        <v>1</v>
      </c>
      <c r="F48" s="42"/>
      <c r="G48" s="42"/>
    </row>
    <row r="49" spans="1:19" ht="12.75">
      <c r="A49" s="42" t="s">
        <v>244</v>
      </c>
      <c r="B49" s="42" t="s">
        <v>239</v>
      </c>
      <c r="C49" s="42">
        <v>1.08</v>
      </c>
      <c r="D49" s="42">
        <v>1</v>
      </c>
      <c r="E49" s="42"/>
      <c r="F49" s="42" t="s">
        <v>284</v>
      </c>
      <c r="G49" s="42" t="s">
        <v>279</v>
      </c>
      <c r="H49" s="42">
        <v>8.13</v>
      </c>
      <c r="I49" s="42">
        <v>20</v>
      </c>
      <c r="J49" s="42"/>
      <c r="K49" s="42" t="s">
        <v>233</v>
      </c>
      <c r="L49" s="42" t="s">
        <v>230</v>
      </c>
      <c r="M49" s="42">
        <v>85</v>
      </c>
      <c r="N49" s="42">
        <v>20</v>
      </c>
      <c r="O49" s="42"/>
      <c r="P49" s="42" t="s">
        <v>284</v>
      </c>
      <c r="Q49" s="42" t="s">
        <v>279</v>
      </c>
      <c r="R49" s="42">
        <v>85</v>
      </c>
      <c r="S49" s="42">
        <v>20</v>
      </c>
    </row>
    <row r="50" spans="1:19" ht="12.75">
      <c r="A50" s="42"/>
      <c r="B50" s="42"/>
      <c r="C50" s="42"/>
      <c r="D50" s="42"/>
      <c r="E50" s="42"/>
      <c r="F50" s="42" t="s">
        <v>238</v>
      </c>
      <c r="G50" s="42" t="s">
        <v>239</v>
      </c>
      <c r="H50" s="42">
        <v>4.99</v>
      </c>
      <c r="I50" s="42">
        <v>19</v>
      </c>
      <c r="J50" s="42"/>
      <c r="K50" s="42" t="s">
        <v>236</v>
      </c>
      <c r="L50" s="42" t="s">
        <v>237</v>
      </c>
      <c r="M50" s="42">
        <v>74</v>
      </c>
      <c r="N50" s="42">
        <v>19</v>
      </c>
      <c r="O50" s="42"/>
      <c r="P50" s="42" t="s">
        <v>286</v>
      </c>
      <c r="Q50" s="42" t="s">
        <v>279</v>
      </c>
      <c r="R50" s="42">
        <v>74</v>
      </c>
      <c r="S50" s="42">
        <v>19</v>
      </c>
    </row>
    <row r="51" spans="1:19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 t="s">
        <v>243</v>
      </c>
      <c r="L51" s="42" t="s">
        <v>239</v>
      </c>
      <c r="M51" s="42">
        <v>74</v>
      </c>
      <c r="N51" s="42">
        <v>19</v>
      </c>
      <c r="O51" s="42"/>
      <c r="P51" s="42" t="s">
        <v>287</v>
      </c>
      <c r="Q51" s="42" t="s">
        <v>279</v>
      </c>
      <c r="R51" s="42">
        <v>70</v>
      </c>
      <c r="S51" s="42">
        <v>18</v>
      </c>
    </row>
    <row r="52" spans="1:19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 t="s">
        <v>280</v>
      </c>
      <c r="L52" s="42" t="s">
        <v>279</v>
      </c>
      <c r="M52" s="42">
        <v>73</v>
      </c>
      <c r="N52" s="42">
        <v>17</v>
      </c>
      <c r="O52" s="42"/>
      <c r="P52" s="42"/>
      <c r="Q52" s="42"/>
      <c r="R52" s="42"/>
      <c r="S52" s="42"/>
    </row>
    <row r="53" spans="1:1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 t="s">
        <v>255</v>
      </c>
      <c r="L53" s="42" t="s">
        <v>237</v>
      </c>
      <c r="M53" s="42">
        <v>71</v>
      </c>
      <c r="N53" s="42">
        <v>16</v>
      </c>
      <c r="O53" s="42"/>
      <c r="P53" s="42"/>
      <c r="Q53" s="42"/>
      <c r="R53" s="42"/>
      <c r="S53" s="42"/>
    </row>
    <row r="54" spans="1:19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 t="s">
        <v>252</v>
      </c>
      <c r="L54" s="42" t="s">
        <v>237</v>
      </c>
      <c r="M54" s="42">
        <v>71</v>
      </c>
      <c r="N54" s="42">
        <v>16</v>
      </c>
      <c r="O54" s="42"/>
      <c r="P54" s="42"/>
      <c r="Q54" s="42"/>
      <c r="R54" s="42"/>
      <c r="S54" s="42"/>
    </row>
    <row r="55" spans="1:19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 t="s">
        <v>278</v>
      </c>
      <c r="L55" s="42" t="s">
        <v>279</v>
      </c>
      <c r="M55" s="42">
        <v>71</v>
      </c>
      <c r="N55" s="42">
        <v>16</v>
      </c>
      <c r="O55" s="42"/>
      <c r="P55" s="42"/>
      <c r="Q55" s="42"/>
      <c r="R55" s="42"/>
      <c r="S55" s="42"/>
    </row>
    <row r="56" spans="1:19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 t="s">
        <v>251</v>
      </c>
      <c r="L56" s="42" t="s">
        <v>237</v>
      </c>
      <c r="M56">
        <v>69</v>
      </c>
      <c r="N56" s="42">
        <v>13</v>
      </c>
      <c r="O56" s="42"/>
      <c r="P56" s="42"/>
      <c r="Q56" s="42"/>
      <c r="R56" s="42"/>
      <c r="S56" s="42"/>
    </row>
    <row r="57" spans="1:19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 t="s">
        <v>231</v>
      </c>
      <c r="L57" s="42" t="s">
        <v>232</v>
      </c>
      <c r="M57" s="42">
        <v>64</v>
      </c>
      <c r="N57" s="42">
        <v>12</v>
      </c>
      <c r="O57" s="42"/>
      <c r="P57" s="42"/>
      <c r="Q57" s="42"/>
      <c r="R57" s="42"/>
      <c r="S57" s="42"/>
    </row>
    <row r="58" spans="1:19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 t="s">
        <v>241</v>
      </c>
      <c r="L58" s="42" t="s">
        <v>276</v>
      </c>
      <c r="M58" s="42">
        <v>59</v>
      </c>
      <c r="N58" s="42">
        <v>11</v>
      </c>
      <c r="O58" s="42"/>
      <c r="P58" s="42"/>
      <c r="Q58" s="42"/>
      <c r="R58" s="42"/>
      <c r="S58" s="42"/>
    </row>
    <row r="59" spans="1:19" ht="12.75">
      <c r="A59" s="42"/>
      <c r="B59" s="42"/>
      <c r="D59" s="42"/>
      <c r="E59" s="42"/>
      <c r="F59" s="42"/>
      <c r="G59" s="42"/>
      <c r="H59" s="42"/>
      <c r="I59" s="42"/>
      <c r="J59" s="42"/>
      <c r="K59" s="42" t="s">
        <v>277</v>
      </c>
      <c r="L59" s="42" t="s">
        <v>276</v>
      </c>
      <c r="M59" s="42">
        <v>58</v>
      </c>
      <c r="N59" s="42">
        <v>10</v>
      </c>
      <c r="O59" s="42"/>
      <c r="P59" s="42"/>
      <c r="Q59" s="42"/>
      <c r="R59" s="42"/>
      <c r="S59" s="42"/>
    </row>
    <row r="60" spans="1:14" ht="12.75">
      <c r="A60" s="42"/>
      <c r="B60" s="42"/>
      <c r="C60" s="42"/>
      <c r="K60" s="42"/>
      <c r="L60" s="42"/>
      <c r="M60" s="42"/>
      <c r="N60" s="42"/>
    </row>
    <row r="61" spans="1:14" ht="12.75">
      <c r="A61" s="42"/>
      <c r="B61" s="42"/>
      <c r="C61" s="42"/>
      <c r="K61" s="42"/>
      <c r="L61" s="42"/>
      <c r="N61" s="42"/>
    </row>
    <row r="62" spans="1:14" ht="12.75">
      <c r="A62" s="42"/>
      <c r="B62" s="42"/>
      <c r="K62" s="42"/>
      <c r="L62" s="42"/>
      <c r="N62" s="42"/>
    </row>
    <row r="63" spans="1:14" ht="12.75">
      <c r="A63" s="42"/>
      <c r="B63" s="42"/>
      <c r="K63" s="42"/>
      <c r="L63" s="42"/>
      <c r="M63" s="42"/>
      <c r="N63" s="42"/>
    </row>
    <row r="64" spans="1:14" ht="12.75">
      <c r="A64" s="42"/>
      <c r="B64" s="42"/>
      <c r="K64" s="42"/>
      <c r="L64" s="42"/>
      <c r="N64" s="42"/>
    </row>
    <row r="65" spans="1:12" ht="12.75">
      <c r="A65" s="42"/>
      <c r="B65" s="42"/>
      <c r="K65" s="42"/>
      <c r="L65" s="42"/>
    </row>
    <row r="66" spans="1:12" ht="12.75">
      <c r="A66" s="42"/>
      <c r="B66" s="42"/>
      <c r="K66" s="42"/>
      <c r="L66" s="42"/>
    </row>
    <row r="67" spans="1:18" ht="15.75">
      <c r="A67" s="212" t="s">
        <v>245</v>
      </c>
      <c r="B67" s="226" t="s">
        <v>41</v>
      </c>
      <c r="C67" s="226"/>
      <c r="D67" s="212"/>
      <c r="E67" s="212"/>
      <c r="F67" s="212" t="s">
        <v>249</v>
      </c>
      <c r="G67" s="227" t="s">
        <v>41</v>
      </c>
      <c r="H67" s="227"/>
      <c r="I67" s="212"/>
      <c r="J67" s="212"/>
      <c r="K67" s="212" t="s">
        <v>247</v>
      </c>
      <c r="L67" s="228" t="s">
        <v>42</v>
      </c>
      <c r="M67" s="228"/>
      <c r="N67" s="212"/>
      <c r="O67" s="212"/>
      <c r="P67" s="212" t="s">
        <v>250</v>
      </c>
      <c r="Q67" s="228" t="s">
        <v>42</v>
      </c>
      <c r="R67" s="228"/>
    </row>
    <row r="68" spans="1:12" ht="12.75">
      <c r="A68" s="42"/>
      <c r="B68" s="42"/>
      <c r="K68" s="42"/>
      <c r="L68" s="42"/>
    </row>
    <row r="69" spans="1:19" ht="12.75">
      <c r="A69" s="42"/>
      <c r="B69" s="42" t="s">
        <v>237</v>
      </c>
      <c r="C69" s="42" t="s">
        <v>320</v>
      </c>
      <c r="D69">
        <v>20</v>
      </c>
      <c r="F69" s="42"/>
      <c r="G69" s="42" t="s">
        <v>230</v>
      </c>
      <c r="H69" s="42" t="s">
        <v>323</v>
      </c>
      <c r="I69">
        <v>20</v>
      </c>
      <c r="K69" s="42"/>
      <c r="L69" s="42" t="s">
        <v>230</v>
      </c>
      <c r="M69" s="42" t="s">
        <v>336</v>
      </c>
      <c r="N69">
        <v>20</v>
      </c>
      <c r="Q69" s="42" t="s">
        <v>279</v>
      </c>
      <c r="R69" s="42" t="s">
        <v>340</v>
      </c>
      <c r="S69">
        <v>20</v>
      </c>
    </row>
    <row r="70" spans="1:14" ht="12.75">
      <c r="A70" s="42"/>
      <c r="B70" s="42" t="s">
        <v>230</v>
      </c>
      <c r="C70" s="42" t="s">
        <v>321</v>
      </c>
      <c r="D70">
        <v>19</v>
      </c>
      <c r="F70" s="42"/>
      <c r="G70" s="42"/>
      <c r="H70" s="42"/>
      <c r="K70" s="42"/>
      <c r="L70" s="42" t="s">
        <v>232</v>
      </c>
      <c r="M70" s="42" t="s">
        <v>339</v>
      </c>
      <c r="N70">
        <v>18</v>
      </c>
    </row>
    <row r="71" spans="1:14" ht="12.75">
      <c r="A71" s="42"/>
      <c r="B71" s="42" t="s">
        <v>239</v>
      </c>
      <c r="C71" s="42" t="s">
        <v>322</v>
      </c>
      <c r="D71">
        <v>18</v>
      </c>
      <c r="F71" s="42"/>
      <c r="G71" s="42"/>
      <c r="K71" s="42"/>
      <c r="L71" s="42" t="s">
        <v>237</v>
      </c>
      <c r="M71" s="42" t="s">
        <v>337</v>
      </c>
      <c r="N71">
        <v>17</v>
      </c>
    </row>
    <row r="72" spans="1:14" ht="12.75">
      <c r="A72" s="42"/>
      <c r="B72" s="42"/>
      <c r="C72" s="42"/>
      <c r="K72" s="42"/>
      <c r="L72" s="42" t="s">
        <v>279</v>
      </c>
      <c r="M72" s="42" t="s">
        <v>341</v>
      </c>
      <c r="N72">
        <v>16</v>
      </c>
    </row>
    <row r="73" spans="12:13" ht="12.75">
      <c r="L73" s="42" t="s">
        <v>276</v>
      </c>
      <c r="M73" s="42" t="s">
        <v>338</v>
      </c>
    </row>
  </sheetData>
  <sheetProtection/>
  <mergeCells count="4">
    <mergeCell ref="B67:C67"/>
    <mergeCell ref="G67:H67"/>
    <mergeCell ref="L67:M67"/>
    <mergeCell ref="Q67:R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O85" sqref="O85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8" width="13.421875" style="0" customWidth="1"/>
    <col min="9" max="9" width="6.57421875" style="0" customWidth="1"/>
    <col min="10" max="10" width="8.8515625" style="23" bestFit="1" customWidth="1"/>
    <col min="11" max="11" width="4.00390625" style="23" bestFit="1" customWidth="1"/>
  </cols>
  <sheetData>
    <row r="1" spans="1:10" ht="17.25" customHeight="1">
      <c r="A1" s="229" t="s">
        <v>36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9" ht="18">
      <c r="A2" s="18" t="s">
        <v>65</v>
      </c>
      <c r="B2" s="1" t="str">
        <f>'Boys U11'!C1</f>
        <v>Kidlington Sports Centre</v>
      </c>
      <c r="C2" s="19"/>
      <c r="F2" s="20" t="str">
        <f>'Boys U11'!F1</f>
        <v>Date - </v>
      </c>
      <c r="G2" s="54" t="str">
        <f>'Boys U11'!G1</f>
        <v>14th November 2010</v>
      </c>
      <c r="I2" s="17"/>
    </row>
    <row r="3" spans="1:10" ht="18" customHeight="1" thickBot="1">
      <c r="A3" s="229" t="s">
        <v>71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5.75" thickBot="1">
      <c r="A4" s="19"/>
      <c r="B4" s="19"/>
      <c r="C4" s="19"/>
      <c r="D4" s="19"/>
      <c r="E4" s="19"/>
      <c r="F4" s="19"/>
      <c r="G4" s="19"/>
      <c r="J4" s="22" t="s">
        <v>60</v>
      </c>
    </row>
    <row r="5" spans="1:10" ht="13.5" thickBot="1">
      <c r="A5" s="53" t="s">
        <v>37</v>
      </c>
      <c r="B5" s="134" t="s">
        <v>38</v>
      </c>
      <c r="C5" s="70" t="s">
        <v>39</v>
      </c>
      <c r="D5" s="71" t="s">
        <v>40</v>
      </c>
      <c r="E5" s="72" t="s">
        <v>29</v>
      </c>
      <c r="F5" s="72" t="s">
        <v>62</v>
      </c>
      <c r="G5" s="72" t="s">
        <v>12</v>
      </c>
      <c r="H5" s="21" t="s">
        <v>25</v>
      </c>
      <c r="I5" s="21" t="s">
        <v>7</v>
      </c>
      <c r="J5" s="22" t="s">
        <v>43</v>
      </c>
    </row>
    <row r="6" spans="1:10" ht="12.75">
      <c r="A6" s="135"/>
      <c r="B6" s="131" t="s">
        <v>44</v>
      </c>
      <c r="C6" s="176"/>
      <c r="D6" s="177"/>
      <c r="E6" s="178"/>
      <c r="F6" s="177"/>
      <c r="G6" s="178"/>
      <c r="H6" s="177"/>
      <c r="I6" s="50">
        <f>SUM(C6:H6)</f>
        <v>0</v>
      </c>
      <c r="J6" s="69"/>
    </row>
    <row r="7" spans="1:10" ht="12.75">
      <c r="A7" s="136"/>
      <c r="B7" s="48" t="s">
        <v>44</v>
      </c>
      <c r="C7" s="179"/>
      <c r="D7" s="180"/>
      <c r="E7" s="172"/>
      <c r="F7" s="180"/>
      <c r="G7" s="172"/>
      <c r="H7" s="180"/>
      <c r="I7" s="84">
        <f aca="true" t="shared" si="0" ref="I7:I15">SUM(C7:H7)</f>
        <v>0</v>
      </c>
      <c r="J7" s="91"/>
    </row>
    <row r="8" spans="1:10" ht="12.75">
      <c r="A8" s="110"/>
      <c r="B8" s="97" t="s">
        <v>44</v>
      </c>
      <c r="C8" s="181"/>
      <c r="D8" s="177"/>
      <c r="E8" s="182"/>
      <c r="F8" s="177"/>
      <c r="G8" s="182"/>
      <c r="H8" s="177"/>
      <c r="I8" s="84">
        <f t="shared" si="0"/>
        <v>0</v>
      </c>
      <c r="J8" s="91"/>
    </row>
    <row r="9" spans="1:10" ht="12.75">
      <c r="A9" s="136"/>
      <c r="B9" s="48" t="s">
        <v>44</v>
      </c>
      <c r="C9" s="179"/>
      <c r="D9" s="180"/>
      <c r="E9" s="172"/>
      <c r="F9" s="180"/>
      <c r="G9" s="172"/>
      <c r="H9" s="180"/>
      <c r="I9" s="84">
        <f t="shared" si="0"/>
        <v>0</v>
      </c>
      <c r="J9" s="91"/>
    </row>
    <row r="10" spans="1:10" ht="12.75">
      <c r="A10" s="110"/>
      <c r="B10" s="97" t="s">
        <v>44</v>
      </c>
      <c r="C10" s="181"/>
      <c r="D10" s="177"/>
      <c r="E10" s="182"/>
      <c r="F10" s="177"/>
      <c r="G10" s="182"/>
      <c r="H10" s="177"/>
      <c r="I10" s="84">
        <f t="shared" si="0"/>
        <v>0</v>
      </c>
      <c r="J10" s="91"/>
    </row>
    <row r="11" spans="1:10" ht="12.75">
      <c r="A11" s="136"/>
      <c r="B11" s="48" t="s">
        <v>44</v>
      </c>
      <c r="C11" s="179"/>
      <c r="D11" s="180"/>
      <c r="E11" s="172"/>
      <c r="F11" s="180"/>
      <c r="G11" s="172"/>
      <c r="H11" s="180"/>
      <c r="I11" s="84">
        <f t="shared" si="0"/>
        <v>0</v>
      </c>
      <c r="J11" s="91"/>
    </row>
    <row r="12" spans="1:10" ht="12.75">
      <c r="A12" s="110"/>
      <c r="B12" s="97" t="s">
        <v>44</v>
      </c>
      <c r="C12" s="181"/>
      <c r="D12" s="177"/>
      <c r="E12" s="182"/>
      <c r="F12" s="177"/>
      <c r="G12" s="182"/>
      <c r="H12" s="177"/>
      <c r="I12" s="84">
        <f t="shared" si="0"/>
        <v>0</v>
      </c>
      <c r="J12" s="91"/>
    </row>
    <row r="13" spans="1:10" ht="12.75">
      <c r="A13" s="136"/>
      <c r="B13" s="48" t="s">
        <v>44</v>
      </c>
      <c r="C13" s="179"/>
      <c r="D13" s="180"/>
      <c r="E13" s="172"/>
      <c r="F13" s="180"/>
      <c r="G13" s="172"/>
      <c r="H13" s="180"/>
      <c r="I13" s="84">
        <f t="shared" si="0"/>
        <v>0</v>
      </c>
      <c r="J13" s="91"/>
    </row>
    <row r="14" spans="1:10" ht="12.75">
      <c r="A14" s="110"/>
      <c r="B14" s="97" t="s">
        <v>44</v>
      </c>
      <c r="C14" s="181"/>
      <c r="D14" s="177"/>
      <c r="E14" s="182"/>
      <c r="F14" s="177"/>
      <c r="G14" s="182"/>
      <c r="H14" s="177"/>
      <c r="I14" s="84">
        <f t="shared" si="0"/>
        <v>0</v>
      </c>
      <c r="J14" s="91"/>
    </row>
    <row r="15" spans="1:10" ht="13.5" thickBot="1">
      <c r="A15" s="137"/>
      <c r="B15" s="80" t="s">
        <v>44</v>
      </c>
      <c r="C15" s="183"/>
      <c r="D15" s="184"/>
      <c r="E15" s="185"/>
      <c r="F15" s="184"/>
      <c r="G15" s="185"/>
      <c r="H15" s="184"/>
      <c r="I15" s="51">
        <f t="shared" si="0"/>
        <v>0</v>
      </c>
      <c r="J15" s="44"/>
    </row>
    <row r="16" spans="1:10" ht="13.5" thickBot="1">
      <c r="A16" s="138" t="s">
        <v>41</v>
      </c>
      <c r="B16" s="131" t="s">
        <v>44</v>
      </c>
      <c r="C16" s="176"/>
      <c r="D16" s="186"/>
      <c r="E16" s="178"/>
      <c r="F16" s="186"/>
      <c r="G16" s="178"/>
      <c r="H16" s="186"/>
      <c r="I16" s="50">
        <v>0</v>
      </c>
      <c r="J16" s="69">
        <f>I16</f>
        <v>0</v>
      </c>
    </row>
    <row r="17" spans="1:11" ht="13.5" thickBot="1">
      <c r="A17" s="133" t="s">
        <v>42</v>
      </c>
      <c r="B17" s="115" t="s">
        <v>44</v>
      </c>
      <c r="C17" s="187"/>
      <c r="D17" s="188"/>
      <c r="E17" s="189"/>
      <c r="F17" s="188"/>
      <c r="G17" s="189"/>
      <c r="H17" s="188"/>
      <c r="I17" s="51">
        <v>0</v>
      </c>
      <c r="J17" s="41">
        <f>I17</f>
        <v>0</v>
      </c>
      <c r="K17" s="40">
        <f>SUM(J6:J17)</f>
        <v>0</v>
      </c>
    </row>
    <row r="18" spans="1:10" ht="12.75">
      <c r="A18" s="213" t="s">
        <v>235</v>
      </c>
      <c r="B18" s="97" t="s">
        <v>46</v>
      </c>
      <c r="C18" s="190"/>
      <c r="D18" s="191">
        <v>19</v>
      </c>
      <c r="E18" s="190">
        <v>19</v>
      </c>
      <c r="F18" s="191"/>
      <c r="G18" s="190"/>
      <c r="H18" s="191">
        <v>20</v>
      </c>
      <c r="I18" s="140">
        <f>SUM(C18:H18)</f>
        <v>58</v>
      </c>
      <c r="J18" s="143">
        <v>58</v>
      </c>
    </row>
    <row r="19" spans="1:10" ht="12.75">
      <c r="A19" s="214" t="s">
        <v>313</v>
      </c>
      <c r="B19" s="48" t="s">
        <v>46</v>
      </c>
      <c r="C19" s="150"/>
      <c r="D19" s="192">
        <v>18</v>
      </c>
      <c r="E19" s="150">
        <v>17</v>
      </c>
      <c r="F19" s="192"/>
      <c r="G19" s="150"/>
      <c r="H19" s="192">
        <v>17</v>
      </c>
      <c r="I19" s="83">
        <f aca="true" t="shared" si="1" ref="I19:I27">SUM(C19:H19)</f>
        <v>52</v>
      </c>
      <c r="J19" s="106">
        <v>52</v>
      </c>
    </row>
    <row r="20" spans="1:10" ht="12.75">
      <c r="A20" s="110"/>
      <c r="B20" s="97" t="s">
        <v>46</v>
      </c>
      <c r="C20" s="193"/>
      <c r="D20" s="194"/>
      <c r="E20" s="193"/>
      <c r="F20" s="194"/>
      <c r="G20" s="193"/>
      <c r="H20" s="194"/>
      <c r="I20" s="100">
        <f t="shared" si="1"/>
        <v>0</v>
      </c>
      <c r="J20" s="107"/>
    </row>
    <row r="21" spans="1:10" ht="12.75">
      <c r="A21" s="136"/>
      <c r="B21" s="48" t="s">
        <v>46</v>
      </c>
      <c r="C21" s="150"/>
      <c r="D21" s="192"/>
      <c r="E21" s="150"/>
      <c r="F21" s="192"/>
      <c r="G21" s="150"/>
      <c r="H21" s="192"/>
      <c r="I21" s="83">
        <f t="shared" si="1"/>
        <v>0</v>
      </c>
      <c r="J21" s="106"/>
    </row>
    <row r="22" spans="1:10" ht="12.75">
      <c r="A22" s="110"/>
      <c r="B22" s="97" t="s">
        <v>46</v>
      </c>
      <c r="C22" s="193"/>
      <c r="D22" s="194"/>
      <c r="E22" s="193"/>
      <c r="F22" s="194"/>
      <c r="G22" s="193"/>
      <c r="H22" s="194"/>
      <c r="I22" s="100">
        <f t="shared" si="1"/>
        <v>0</v>
      </c>
      <c r="J22" s="107"/>
    </row>
    <row r="23" spans="1:10" ht="12.75">
      <c r="A23" s="136"/>
      <c r="B23" s="48" t="s">
        <v>46</v>
      </c>
      <c r="C23" s="150"/>
      <c r="D23" s="192"/>
      <c r="E23" s="150"/>
      <c r="F23" s="192"/>
      <c r="G23" s="150"/>
      <c r="H23" s="192"/>
      <c r="I23" s="83">
        <f t="shared" si="1"/>
        <v>0</v>
      </c>
      <c r="J23" s="106"/>
    </row>
    <row r="24" spans="1:10" ht="12.75">
      <c r="A24" s="110"/>
      <c r="B24" s="97" t="s">
        <v>46</v>
      </c>
      <c r="C24" s="193"/>
      <c r="D24" s="194"/>
      <c r="E24" s="193"/>
      <c r="F24" s="194"/>
      <c r="G24" s="193"/>
      <c r="H24" s="194"/>
      <c r="I24" s="100">
        <f t="shared" si="1"/>
        <v>0</v>
      </c>
      <c r="J24" s="107"/>
    </row>
    <row r="25" spans="1:10" ht="12.75">
      <c r="A25" s="136"/>
      <c r="B25" s="48" t="s">
        <v>46</v>
      </c>
      <c r="C25" s="150"/>
      <c r="D25" s="192"/>
      <c r="E25" s="150"/>
      <c r="F25" s="192"/>
      <c r="G25" s="150"/>
      <c r="H25" s="192"/>
      <c r="I25" s="83">
        <f t="shared" si="1"/>
        <v>0</v>
      </c>
      <c r="J25" s="106"/>
    </row>
    <row r="26" spans="1:10" ht="12.75">
      <c r="A26" s="110"/>
      <c r="B26" s="97" t="s">
        <v>46</v>
      </c>
      <c r="C26" s="193"/>
      <c r="D26" s="194"/>
      <c r="E26" s="193"/>
      <c r="F26" s="194"/>
      <c r="G26" s="193"/>
      <c r="H26" s="194"/>
      <c r="I26" s="83">
        <f t="shared" si="1"/>
        <v>0</v>
      </c>
      <c r="J26" s="107"/>
    </row>
    <row r="27" spans="1:10" ht="13.5" thickBot="1">
      <c r="A27" s="137"/>
      <c r="B27" s="80" t="s">
        <v>46</v>
      </c>
      <c r="C27" s="155"/>
      <c r="D27" s="195"/>
      <c r="E27" s="155"/>
      <c r="F27" s="195"/>
      <c r="G27" s="155"/>
      <c r="H27" s="195"/>
      <c r="I27" s="100">
        <f t="shared" si="1"/>
        <v>0</v>
      </c>
      <c r="J27" s="145"/>
    </row>
    <row r="28" spans="1:10" ht="13.5" thickBot="1">
      <c r="A28" s="79" t="s">
        <v>41</v>
      </c>
      <c r="B28" s="131" t="s">
        <v>46</v>
      </c>
      <c r="C28" s="190"/>
      <c r="D28" s="191"/>
      <c r="E28" s="190"/>
      <c r="F28" s="191"/>
      <c r="G28" s="190"/>
      <c r="H28" s="191"/>
      <c r="I28" s="50">
        <v>20</v>
      </c>
      <c r="J28" s="104">
        <f>I28</f>
        <v>20</v>
      </c>
    </row>
    <row r="29" spans="1:11" ht="13.5" thickBot="1">
      <c r="A29" s="46" t="s">
        <v>42</v>
      </c>
      <c r="B29" s="49" t="s">
        <v>46</v>
      </c>
      <c r="C29" s="189"/>
      <c r="D29" s="188"/>
      <c r="E29" s="189"/>
      <c r="F29" s="188"/>
      <c r="G29" s="189"/>
      <c r="H29" s="188"/>
      <c r="I29" s="51">
        <v>0</v>
      </c>
      <c r="J29" s="139">
        <f>I29</f>
        <v>0</v>
      </c>
      <c r="K29" s="40">
        <f>SUM(J18:J29)</f>
        <v>130</v>
      </c>
    </row>
    <row r="30" spans="1:10" ht="12.75">
      <c r="A30" s="109" t="s">
        <v>284</v>
      </c>
      <c r="B30" s="47" t="s">
        <v>47</v>
      </c>
      <c r="C30" s="196">
        <v>20</v>
      </c>
      <c r="D30" s="197"/>
      <c r="E30" s="196">
        <v>20</v>
      </c>
      <c r="F30" s="197"/>
      <c r="G30" s="196">
        <v>20</v>
      </c>
      <c r="H30" s="198"/>
      <c r="I30" s="84">
        <f aca="true" t="shared" si="2" ref="I30:I38">SUM(C30:H30)</f>
        <v>60</v>
      </c>
      <c r="J30" s="69">
        <v>60</v>
      </c>
    </row>
    <row r="31" spans="1:10" ht="12.75">
      <c r="A31" s="111" t="s">
        <v>285</v>
      </c>
      <c r="B31" s="47" t="s">
        <v>47</v>
      </c>
      <c r="C31" s="199">
        <v>18</v>
      </c>
      <c r="D31" s="200"/>
      <c r="E31" s="199">
        <v>16</v>
      </c>
      <c r="F31" s="200"/>
      <c r="G31" s="199"/>
      <c r="H31" s="201">
        <v>19</v>
      </c>
      <c r="I31" s="84">
        <f t="shared" si="2"/>
        <v>53</v>
      </c>
      <c r="J31" s="91">
        <v>53</v>
      </c>
    </row>
    <row r="32" spans="1:10" ht="12.75">
      <c r="A32" s="112" t="s">
        <v>286</v>
      </c>
      <c r="B32" s="47" t="s">
        <v>47</v>
      </c>
      <c r="C32" s="199">
        <v>19</v>
      </c>
      <c r="D32" s="200"/>
      <c r="E32" s="199">
        <v>18</v>
      </c>
      <c r="F32" s="200"/>
      <c r="G32" s="199">
        <v>19</v>
      </c>
      <c r="H32" s="201"/>
      <c r="I32" s="84">
        <f t="shared" si="2"/>
        <v>56</v>
      </c>
      <c r="J32" s="91">
        <v>56</v>
      </c>
    </row>
    <row r="33" spans="1:10" ht="12.75">
      <c r="A33" s="146" t="s">
        <v>287</v>
      </c>
      <c r="B33" s="97" t="s">
        <v>47</v>
      </c>
      <c r="C33" s="155"/>
      <c r="D33" s="195">
        <v>20</v>
      </c>
      <c r="E33" s="155">
        <v>20</v>
      </c>
      <c r="F33" s="195"/>
      <c r="G33" s="155">
        <v>18</v>
      </c>
      <c r="H33" s="202"/>
      <c r="I33" s="100">
        <f t="shared" si="2"/>
        <v>58</v>
      </c>
      <c r="J33" s="44">
        <v>58</v>
      </c>
    </row>
    <row r="34" spans="1:10" ht="12.75">
      <c r="A34" s="113"/>
      <c r="B34" s="48" t="s">
        <v>47</v>
      </c>
      <c r="C34" s="150"/>
      <c r="D34" s="192"/>
      <c r="E34" s="150"/>
      <c r="F34" s="192"/>
      <c r="G34" s="150"/>
      <c r="H34" s="203"/>
      <c r="I34" s="83">
        <f t="shared" si="2"/>
        <v>0</v>
      </c>
      <c r="J34" s="82"/>
    </row>
    <row r="35" spans="1:10" ht="12.75">
      <c r="A35" s="116"/>
      <c r="B35" s="97" t="s">
        <v>47</v>
      </c>
      <c r="C35" s="193"/>
      <c r="D35" s="194"/>
      <c r="E35" s="193"/>
      <c r="F35" s="194"/>
      <c r="G35" s="193"/>
      <c r="H35" s="204"/>
      <c r="I35" s="100">
        <f t="shared" si="2"/>
        <v>0</v>
      </c>
      <c r="J35" s="44"/>
    </row>
    <row r="36" spans="1:10" ht="12.75">
      <c r="A36" s="113"/>
      <c r="B36" s="48" t="s">
        <v>47</v>
      </c>
      <c r="C36" s="150"/>
      <c r="D36" s="192"/>
      <c r="E36" s="150"/>
      <c r="F36" s="192"/>
      <c r="G36" s="150"/>
      <c r="H36" s="203"/>
      <c r="I36" s="83">
        <f t="shared" si="2"/>
        <v>0</v>
      </c>
      <c r="J36" s="82"/>
    </row>
    <row r="37" spans="1:10" ht="12.75">
      <c r="A37" s="113"/>
      <c r="B37" s="48" t="s">
        <v>47</v>
      </c>
      <c r="C37" s="150"/>
      <c r="D37" s="192"/>
      <c r="E37" s="150"/>
      <c r="F37" s="192"/>
      <c r="G37" s="150"/>
      <c r="H37" s="203"/>
      <c r="I37" s="83">
        <f t="shared" si="2"/>
        <v>0</v>
      </c>
      <c r="J37" s="82"/>
    </row>
    <row r="38" spans="1:10" ht="13.5" thickBot="1">
      <c r="A38" s="116"/>
      <c r="B38" s="97" t="s">
        <v>47</v>
      </c>
      <c r="C38" s="193"/>
      <c r="D38" s="194"/>
      <c r="E38" s="193"/>
      <c r="F38" s="194"/>
      <c r="G38" s="193"/>
      <c r="H38" s="204"/>
      <c r="I38" s="100">
        <f t="shared" si="2"/>
        <v>0</v>
      </c>
      <c r="J38" s="44"/>
    </row>
    <row r="39" spans="1:10" ht="13.5" thickBot="1">
      <c r="A39" s="79" t="s">
        <v>41</v>
      </c>
      <c r="B39" s="131" t="s">
        <v>47</v>
      </c>
      <c r="C39" s="190"/>
      <c r="D39" s="191"/>
      <c r="E39" s="190"/>
      <c r="F39" s="191"/>
      <c r="G39" s="190"/>
      <c r="H39" s="205"/>
      <c r="I39" s="50">
        <v>0</v>
      </c>
      <c r="J39" s="69">
        <f>I39</f>
        <v>0</v>
      </c>
    </row>
    <row r="40" spans="1:11" ht="13.5" thickBot="1">
      <c r="A40" s="46" t="s">
        <v>42</v>
      </c>
      <c r="B40" s="49" t="s">
        <v>47</v>
      </c>
      <c r="C40" s="189"/>
      <c r="D40" s="188"/>
      <c r="E40" s="189"/>
      <c r="F40" s="188"/>
      <c r="G40" s="189"/>
      <c r="H40" s="187"/>
      <c r="I40" s="100">
        <v>20</v>
      </c>
      <c r="J40" s="41">
        <f>I40</f>
        <v>20</v>
      </c>
      <c r="K40" s="86">
        <f>SUM(J30:J40)</f>
        <v>247</v>
      </c>
    </row>
    <row r="41" spans="1:11" ht="12.75">
      <c r="A41" s="129"/>
      <c r="B41" s="131" t="s">
        <v>86</v>
      </c>
      <c r="C41" s="193"/>
      <c r="D41" s="194"/>
      <c r="E41" s="193"/>
      <c r="F41" s="194"/>
      <c r="G41" s="193"/>
      <c r="H41" s="194"/>
      <c r="I41" s="140">
        <f>SUM(C41:H41)</f>
        <v>0</v>
      </c>
      <c r="J41" s="164"/>
      <c r="K41" s="37"/>
    </row>
    <row r="42" spans="1:11" ht="12.75">
      <c r="A42" s="45"/>
      <c r="B42" s="48" t="s">
        <v>86</v>
      </c>
      <c r="C42" s="150"/>
      <c r="D42" s="192"/>
      <c r="E42" s="150"/>
      <c r="F42" s="192"/>
      <c r="G42" s="150"/>
      <c r="H42" s="192"/>
      <c r="I42" s="83">
        <f aca="true" t="shared" si="3" ref="I42:I50">SUM(C42:H42)</f>
        <v>0</v>
      </c>
      <c r="J42" s="166"/>
      <c r="K42" s="37"/>
    </row>
    <row r="43" spans="1:11" ht="12.75">
      <c r="A43" s="129"/>
      <c r="B43" s="97" t="s">
        <v>86</v>
      </c>
      <c r="C43" s="193"/>
      <c r="D43" s="194"/>
      <c r="E43" s="193"/>
      <c r="F43" s="194"/>
      <c r="G43" s="193"/>
      <c r="H43" s="194"/>
      <c r="I43" s="100">
        <f t="shared" si="3"/>
        <v>0</v>
      </c>
      <c r="J43" s="164"/>
      <c r="K43" s="37"/>
    </row>
    <row r="44" spans="1:11" ht="12.75">
      <c r="A44" s="171"/>
      <c r="B44" s="48" t="s">
        <v>86</v>
      </c>
      <c r="C44" s="150"/>
      <c r="D44" s="192"/>
      <c r="E44" s="150"/>
      <c r="F44" s="192"/>
      <c r="G44" s="150"/>
      <c r="H44" s="192"/>
      <c r="I44" s="83">
        <f t="shared" si="3"/>
        <v>0</v>
      </c>
      <c r="J44" s="166"/>
      <c r="K44" s="37"/>
    </row>
    <row r="45" spans="1:11" ht="12.75">
      <c r="A45" s="148"/>
      <c r="B45" s="97" t="s">
        <v>86</v>
      </c>
      <c r="C45" s="193"/>
      <c r="D45" s="194"/>
      <c r="E45" s="193"/>
      <c r="F45" s="194"/>
      <c r="G45" s="193"/>
      <c r="H45" s="194"/>
      <c r="I45" s="100">
        <f t="shared" si="3"/>
        <v>0</v>
      </c>
      <c r="J45" s="164"/>
      <c r="K45" s="37"/>
    </row>
    <row r="46" spans="1:11" ht="12.75">
      <c r="A46" s="165"/>
      <c r="B46" s="48" t="s">
        <v>86</v>
      </c>
      <c r="C46" s="150"/>
      <c r="D46" s="192"/>
      <c r="E46" s="150"/>
      <c r="F46" s="192"/>
      <c r="G46" s="150"/>
      <c r="H46" s="192"/>
      <c r="I46" s="83">
        <f t="shared" si="3"/>
        <v>0</v>
      </c>
      <c r="J46" s="166"/>
      <c r="K46" s="37"/>
    </row>
    <row r="47" spans="1:11" ht="12.75">
      <c r="A47" s="148"/>
      <c r="B47" s="97" t="s">
        <v>86</v>
      </c>
      <c r="C47" s="193"/>
      <c r="D47" s="194"/>
      <c r="E47" s="193"/>
      <c r="F47" s="194"/>
      <c r="G47" s="193"/>
      <c r="H47" s="194"/>
      <c r="I47" s="100">
        <f t="shared" si="3"/>
        <v>0</v>
      </c>
      <c r="J47" s="164"/>
      <c r="K47" s="37"/>
    </row>
    <row r="48" spans="1:11" ht="12.75">
      <c r="A48" s="165"/>
      <c r="B48" s="48" t="s">
        <v>86</v>
      </c>
      <c r="C48" s="150"/>
      <c r="D48" s="192"/>
      <c r="E48" s="150"/>
      <c r="F48" s="192"/>
      <c r="G48" s="150"/>
      <c r="H48" s="192"/>
      <c r="I48" s="83">
        <f t="shared" si="3"/>
        <v>0</v>
      </c>
      <c r="J48" s="166"/>
      <c r="K48" s="37"/>
    </row>
    <row r="49" spans="1:11" ht="12.75">
      <c r="A49" s="148"/>
      <c r="B49" s="97" t="s">
        <v>86</v>
      </c>
      <c r="C49" s="193"/>
      <c r="D49" s="194"/>
      <c r="E49" s="193"/>
      <c r="F49" s="194"/>
      <c r="G49" s="193"/>
      <c r="H49" s="194"/>
      <c r="I49" s="83">
        <f t="shared" si="3"/>
        <v>0</v>
      </c>
      <c r="J49" s="164"/>
      <c r="K49" s="37"/>
    </row>
    <row r="50" spans="1:11" ht="13.5" thickBot="1">
      <c r="A50" s="167"/>
      <c r="B50" s="80" t="s">
        <v>86</v>
      </c>
      <c r="C50" s="155"/>
      <c r="D50" s="195"/>
      <c r="E50" s="155"/>
      <c r="F50" s="195"/>
      <c r="G50" s="155"/>
      <c r="H50" s="195"/>
      <c r="I50" s="144">
        <f t="shared" si="3"/>
        <v>0</v>
      </c>
      <c r="J50" s="168"/>
      <c r="K50" s="37"/>
    </row>
    <row r="51" spans="1:11" ht="13.5" thickBot="1">
      <c r="A51" s="79" t="s">
        <v>41</v>
      </c>
      <c r="B51" s="169" t="s">
        <v>86</v>
      </c>
      <c r="C51" s="196"/>
      <c r="D51" s="197"/>
      <c r="E51" s="196"/>
      <c r="F51" s="197"/>
      <c r="G51" s="196"/>
      <c r="H51" s="197"/>
      <c r="I51" s="50">
        <v>0</v>
      </c>
      <c r="J51" s="170">
        <f>I51</f>
        <v>0</v>
      </c>
      <c r="K51" s="37"/>
    </row>
    <row r="52" spans="1:11" ht="13.5" thickBot="1">
      <c r="A52" s="46" t="s">
        <v>42</v>
      </c>
      <c r="B52" s="115" t="s">
        <v>86</v>
      </c>
      <c r="C52" s="206"/>
      <c r="D52" s="207"/>
      <c r="E52" s="206"/>
      <c r="F52" s="207"/>
      <c r="G52" s="206"/>
      <c r="H52" s="207"/>
      <c r="I52" s="51">
        <v>0</v>
      </c>
      <c r="J52" s="139">
        <f>I52</f>
        <v>0</v>
      </c>
      <c r="K52" s="40">
        <f>SUM(J41:J52)</f>
        <v>0</v>
      </c>
    </row>
    <row r="53" spans="1:10" ht="12.75">
      <c r="A53" s="173"/>
      <c r="B53" s="97" t="s">
        <v>48</v>
      </c>
      <c r="C53" s="190"/>
      <c r="D53" s="191"/>
      <c r="E53" s="190"/>
      <c r="F53" s="191"/>
      <c r="G53" s="190"/>
      <c r="H53" s="191"/>
      <c r="I53" s="84">
        <f>SUM(C53:H53)</f>
        <v>0</v>
      </c>
      <c r="J53" s="143"/>
    </row>
    <row r="54" spans="1:10" ht="12.75">
      <c r="A54" s="172"/>
      <c r="B54" s="150" t="s">
        <v>48</v>
      </c>
      <c r="C54" s="150"/>
      <c r="D54" s="192"/>
      <c r="E54" s="150"/>
      <c r="F54" s="192"/>
      <c r="G54" s="150"/>
      <c r="H54" s="192"/>
      <c r="I54" s="100">
        <f aca="true" t="shared" si="4" ref="I54:I62">SUM(C54:H54)</f>
        <v>0</v>
      </c>
      <c r="J54" s="106"/>
    </row>
    <row r="55" spans="1:10" ht="12.75">
      <c r="A55" s="129"/>
      <c r="B55" s="97" t="s">
        <v>48</v>
      </c>
      <c r="C55" s="193"/>
      <c r="D55" s="194"/>
      <c r="E55" s="193"/>
      <c r="F55" s="194"/>
      <c r="G55" s="193"/>
      <c r="H55" s="194"/>
      <c r="I55" s="83">
        <f t="shared" si="4"/>
        <v>0</v>
      </c>
      <c r="J55" s="107"/>
    </row>
    <row r="56" spans="1:10" ht="12.75">
      <c r="A56" s="149"/>
      <c r="B56" s="150" t="s">
        <v>48</v>
      </c>
      <c r="C56" s="150"/>
      <c r="D56" s="192"/>
      <c r="E56" s="150"/>
      <c r="F56" s="192"/>
      <c r="G56" s="150"/>
      <c r="H56" s="192"/>
      <c r="I56" s="100">
        <f t="shared" si="4"/>
        <v>0</v>
      </c>
      <c r="J56" s="106"/>
    </row>
    <row r="57" spans="1:10" ht="12.75">
      <c r="A57" s="148"/>
      <c r="B57" s="97" t="s">
        <v>48</v>
      </c>
      <c r="C57" s="98"/>
      <c r="D57" s="24"/>
      <c r="E57" s="98"/>
      <c r="F57" s="24"/>
      <c r="G57" s="98"/>
      <c r="H57" s="24"/>
      <c r="I57" s="83">
        <f t="shared" si="4"/>
        <v>0</v>
      </c>
      <c r="J57" s="107"/>
    </row>
    <row r="58" spans="1:10" ht="12.75">
      <c r="A58" s="149"/>
      <c r="B58" s="150" t="s">
        <v>48</v>
      </c>
      <c r="C58" s="151"/>
      <c r="D58" s="152"/>
      <c r="E58" s="151"/>
      <c r="F58" s="152"/>
      <c r="G58" s="151"/>
      <c r="H58" s="152"/>
      <c r="I58" s="100">
        <f t="shared" si="4"/>
        <v>0</v>
      </c>
      <c r="J58" s="106"/>
    </row>
    <row r="59" spans="1:10" ht="12.75">
      <c r="A59" s="148"/>
      <c r="B59" s="97" t="s">
        <v>48</v>
      </c>
      <c r="C59" s="98"/>
      <c r="D59" s="24"/>
      <c r="E59" s="98"/>
      <c r="F59" s="24"/>
      <c r="G59" s="98"/>
      <c r="H59" s="24"/>
      <c r="I59" s="83">
        <f t="shared" si="4"/>
        <v>0</v>
      </c>
      <c r="J59" s="107"/>
    </row>
    <row r="60" spans="1:10" ht="12.75">
      <c r="A60" s="149"/>
      <c r="B60" s="150" t="s">
        <v>48</v>
      </c>
      <c r="C60" s="151"/>
      <c r="D60" s="152"/>
      <c r="E60" s="151"/>
      <c r="F60" s="152"/>
      <c r="G60" s="151"/>
      <c r="H60" s="152"/>
      <c r="I60" s="100">
        <f t="shared" si="4"/>
        <v>0</v>
      </c>
      <c r="J60" s="106"/>
    </row>
    <row r="61" spans="1:10" ht="12.75">
      <c r="A61" s="148"/>
      <c r="B61" s="97" t="s">
        <v>48</v>
      </c>
      <c r="C61" s="98"/>
      <c r="D61" s="24"/>
      <c r="E61" s="98"/>
      <c r="F61" s="24"/>
      <c r="G61" s="98"/>
      <c r="H61" s="24"/>
      <c r="I61" s="83">
        <f t="shared" si="4"/>
        <v>0</v>
      </c>
      <c r="J61" s="107"/>
    </row>
    <row r="62" spans="1:10" ht="13.5" thickBot="1">
      <c r="A62" s="154"/>
      <c r="B62" s="155" t="s">
        <v>48</v>
      </c>
      <c r="C62" s="156"/>
      <c r="D62" s="157"/>
      <c r="E62" s="156"/>
      <c r="F62" s="157"/>
      <c r="G62" s="156"/>
      <c r="H62" s="157"/>
      <c r="I62" s="51">
        <f t="shared" si="4"/>
        <v>0</v>
      </c>
      <c r="J62" s="145"/>
    </row>
    <row r="63" spans="1:10" ht="13.5" thickBot="1">
      <c r="A63" s="79" t="s">
        <v>41</v>
      </c>
      <c r="B63" s="131" t="s">
        <v>48</v>
      </c>
      <c r="C63" s="117"/>
      <c r="D63" s="130"/>
      <c r="E63" s="117"/>
      <c r="F63" s="130"/>
      <c r="G63" s="117"/>
      <c r="H63" s="147"/>
      <c r="I63" s="100">
        <v>0</v>
      </c>
      <c r="J63" s="69">
        <f>I63</f>
        <v>0</v>
      </c>
    </row>
    <row r="64" spans="1:11" ht="13.5" thickBot="1">
      <c r="A64" s="46" t="s">
        <v>42</v>
      </c>
      <c r="B64" s="49" t="s">
        <v>48</v>
      </c>
      <c r="C64" s="59"/>
      <c r="D64" s="75"/>
      <c r="E64" s="59"/>
      <c r="F64" s="75"/>
      <c r="G64" s="59"/>
      <c r="H64" s="85"/>
      <c r="I64" s="90">
        <v>0</v>
      </c>
      <c r="J64" s="41">
        <f>I64</f>
        <v>0</v>
      </c>
      <c r="K64" s="40">
        <f>SUM(J53:J64)</f>
        <v>0</v>
      </c>
    </row>
    <row r="65" spans="1:10" ht="12.75">
      <c r="A65" s="110"/>
      <c r="B65" s="131" t="s">
        <v>21</v>
      </c>
      <c r="C65" s="147"/>
      <c r="D65" s="142"/>
      <c r="E65" s="117"/>
      <c r="F65" s="130"/>
      <c r="G65" s="117"/>
      <c r="H65" s="147"/>
      <c r="I65" s="100">
        <f>SUM(C65:H65)</f>
        <v>0</v>
      </c>
      <c r="J65" s="141"/>
    </row>
    <row r="66" spans="1:10" ht="12.75">
      <c r="A66" s="136"/>
      <c r="B66" s="48" t="s">
        <v>21</v>
      </c>
      <c r="C66" s="153"/>
      <c r="D66" s="105"/>
      <c r="E66" s="151"/>
      <c r="F66" s="152"/>
      <c r="G66" s="151"/>
      <c r="H66" s="153"/>
      <c r="I66" s="83">
        <f aca="true" t="shared" si="5" ref="I66:I74">SUM(C66:H66)</f>
        <v>0</v>
      </c>
      <c r="J66" s="82"/>
    </row>
    <row r="67" spans="1:10" ht="12.75">
      <c r="A67" s="110"/>
      <c r="B67" s="97" t="s">
        <v>21</v>
      </c>
      <c r="C67" s="99"/>
      <c r="D67" s="103"/>
      <c r="E67" s="98"/>
      <c r="F67" s="24"/>
      <c r="G67" s="98"/>
      <c r="H67" s="99"/>
      <c r="I67" s="100">
        <f t="shared" si="5"/>
        <v>0</v>
      </c>
      <c r="J67" s="44"/>
    </row>
    <row r="68" spans="1:10" ht="12.75">
      <c r="A68" s="136"/>
      <c r="B68" s="48" t="s">
        <v>21</v>
      </c>
      <c r="C68" s="153"/>
      <c r="D68" s="105"/>
      <c r="E68" s="151"/>
      <c r="F68" s="152"/>
      <c r="G68" s="151"/>
      <c r="H68" s="153"/>
      <c r="I68" s="83">
        <f t="shared" si="5"/>
        <v>0</v>
      </c>
      <c r="J68" s="82"/>
    </row>
    <row r="69" spans="1:10" ht="12.75">
      <c r="A69" s="110"/>
      <c r="B69" s="97" t="s">
        <v>21</v>
      </c>
      <c r="C69" s="99"/>
      <c r="D69" s="103"/>
      <c r="E69" s="98"/>
      <c r="F69" s="24"/>
      <c r="G69" s="98"/>
      <c r="H69" s="99"/>
      <c r="I69" s="100">
        <f t="shared" si="5"/>
        <v>0</v>
      </c>
      <c r="J69" s="44"/>
    </row>
    <row r="70" spans="1:10" ht="12.75">
      <c r="A70" s="136"/>
      <c r="B70" s="48" t="s">
        <v>21</v>
      </c>
      <c r="C70" s="153"/>
      <c r="D70" s="105"/>
      <c r="E70" s="151"/>
      <c r="F70" s="152"/>
      <c r="G70" s="151"/>
      <c r="H70" s="153"/>
      <c r="I70" s="83">
        <f t="shared" si="5"/>
        <v>0</v>
      </c>
      <c r="J70" s="82"/>
    </row>
    <row r="71" spans="1:10" ht="12.75">
      <c r="A71" s="110"/>
      <c r="B71" s="97" t="s">
        <v>21</v>
      </c>
      <c r="C71" s="99"/>
      <c r="D71" s="103"/>
      <c r="E71" s="98"/>
      <c r="F71" s="24"/>
      <c r="G71" s="98"/>
      <c r="H71" s="99"/>
      <c r="I71" s="100">
        <f t="shared" si="5"/>
        <v>0</v>
      </c>
      <c r="J71" s="44"/>
    </row>
    <row r="72" spans="1:10" ht="12.75">
      <c r="A72" s="136"/>
      <c r="B72" s="48" t="s">
        <v>21</v>
      </c>
      <c r="C72" s="153"/>
      <c r="D72" s="105"/>
      <c r="E72" s="151"/>
      <c r="F72" s="152"/>
      <c r="G72" s="151"/>
      <c r="H72" s="153"/>
      <c r="I72" s="83">
        <f t="shared" si="5"/>
        <v>0</v>
      </c>
      <c r="J72" s="82"/>
    </row>
    <row r="73" spans="1:10" ht="12.75">
      <c r="A73" s="136"/>
      <c r="B73" s="48" t="s">
        <v>21</v>
      </c>
      <c r="C73" s="153"/>
      <c r="D73" s="105"/>
      <c r="E73" s="151"/>
      <c r="F73" s="152"/>
      <c r="G73" s="151"/>
      <c r="H73" s="153"/>
      <c r="I73" s="83">
        <f t="shared" si="5"/>
        <v>0</v>
      </c>
      <c r="J73" s="82"/>
    </row>
    <row r="74" spans="1:10" ht="13.5" thickBot="1">
      <c r="A74" s="110"/>
      <c r="B74" s="48" t="s">
        <v>21</v>
      </c>
      <c r="C74" s="99"/>
      <c r="D74" s="103"/>
      <c r="E74" s="98"/>
      <c r="F74" s="24"/>
      <c r="G74" s="98"/>
      <c r="H74" s="99"/>
      <c r="I74" s="83">
        <f t="shared" si="5"/>
        <v>0</v>
      </c>
      <c r="J74" s="44"/>
    </row>
    <row r="75" spans="1:10" ht="13.5" thickBot="1">
      <c r="A75" s="79" t="s">
        <v>41</v>
      </c>
      <c r="B75" s="131" t="s">
        <v>21</v>
      </c>
      <c r="C75" s="117"/>
      <c r="D75" s="130"/>
      <c r="E75" s="117"/>
      <c r="F75" s="130"/>
      <c r="G75" s="117"/>
      <c r="H75" s="147"/>
      <c r="I75" s="50">
        <v>0</v>
      </c>
      <c r="J75" s="69">
        <f>I75</f>
        <v>0</v>
      </c>
    </row>
    <row r="76" spans="1:11" ht="13.5" thickBot="1">
      <c r="A76" s="46" t="s">
        <v>42</v>
      </c>
      <c r="B76" s="49" t="s">
        <v>21</v>
      </c>
      <c r="C76" s="59"/>
      <c r="D76" s="75"/>
      <c r="E76" s="59"/>
      <c r="F76" s="75"/>
      <c r="G76" s="59"/>
      <c r="H76" s="85"/>
      <c r="I76" s="51">
        <v>0</v>
      </c>
      <c r="J76" s="41">
        <f>I76</f>
        <v>0</v>
      </c>
      <c r="K76" s="40">
        <f>SUM(J65:J76)</f>
        <v>0</v>
      </c>
    </row>
    <row r="77" spans="1:10" ht="12.75">
      <c r="A77" s="47" t="s">
        <v>262</v>
      </c>
      <c r="B77" s="45" t="s">
        <v>49</v>
      </c>
      <c r="C77" s="182">
        <v>17</v>
      </c>
      <c r="D77" s="177"/>
      <c r="E77" s="182">
        <v>19</v>
      </c>
      <c r="F77" s="177"/>
      <c r="G77" s="182"/>
      <c r="H77" s="208">
        <v>18</v>
      </c>
      <c r="I77" s="50">
        <f>SUM(C77:H77)</f>
        <v>54</v>
      </c>
      <c r="J77" s="69">
        <v>54</v>
      </c>
    </row>
    <row r="78" spans="1:10" ht="12.75">
      <c r="A78" s="47"/>
      <c r="B78" s="45" t="s">
        <v>49</v>
      </c>
      <c r="C78" s="73"/>
      <c r="D78" s="74"/>
      <c r="E78" s="73"/>
      <c r="F78" s="74"/>
      <c r="G78" s="73"/>
      <c r="H78" s="158"/>
      <c r="I78" s="84">
        <f>SUM(C78:H78)</f>
        <v>0</v>
      </c>
      <c r="J78" s="82"/>
    </row>
    <row r="79" spans="1:10" ht="12.75">
      <c r="A79" s="114"/>
      <c r="B79" s="45" t="s">
        <v>49</v>
      </c>
      <c r="C79" s="102"/>
      <c r="D79" s="76"/>
      <c r="E79" s="102"/>
      <c r="F79" s="76"/>
      <c r="G79" s="102"/>
      <c r="H79" s="158"/>
      <c r="I79" s="84">
        <f>SUM(C79:H79)</f>
        <v>0</v>
      </c>
      <c r="J79" s="81"/>
    </row>
    <row r="80" spans="1:10" ht="12.75">
      <c r="A80" s="116"/>
      <c r="B80" s="160" t="s">
        <v>49</v>
      </c>
      <c r="C80" s="58"/>
      <c r="D80" s="43"/>
      <c r="E80" s="58"/>
      <c r="F80" s="43"/>
      <c r="G80" s="58"/>
      <c r="H80" s="43"/>
      <c r="I80" s="100">
        <f aca="true" t="shared" si="6" ref="I80:I86">SUM(C80:H80)</f>
        <v>0</v>
      </c>
      <c r="J80" s="161"/>
    </row>
    <row r="81" spans="1:10" ht="12.75">
      <c r="A81" s="113"/>
      <c r="B81" s="45" t="s">
        <v>49</v>
      </c>
      <c r="C81" s="73"/>
      <c r="D81" s="74"/>
      <c r="E81" s="73"/>
      <c r="F81" s="74"/>
      <c r="G81" s="73"/>
      <c r="H81" s="74"/>
      <c r="I81" s="83">
        <f t="shared" si="6"/>
        <v>0</v>
      </c>
      <c r="J81" s="81"/>
    </row>
    <row r="82" spans="1:10" ht="12.75">
      <c r="A82" s="116"/>
      <c r="B82" s="129" t="s">
        <v>49</v>
      </c>
      <c r="C82" s="58"/>
      <c r="D82" s="43"/>
      <c r="E82" s="58"/>
      <c r="F82" s="43"/>
      <c r="G82" s="58"/>
      <c r="H82" s="43"/>
      <c r="I82" s="100">
        <f t="shared" si="6"/>
        <v>0</v>
      </c>
      <c r="J82" s="162"/>
    </row>
    <row r="83" spans="1:10" ht="12.75">
      <c r="A83" s="113"/>
      <c r="B83" s="45" t="s">
        <v>49</v>
      </c>
      <c r="C83" s="73"/>
      <c r="D83" s="74"/>
      <c r="E83" s="73"/>
      <c r="F83" s="74"/>
      <c r="G83" s="73"/>
      <c r="H83" s="74"/>
      <c r="I83" s="83">
        <f t="shared" si="6"/>
        <v>0</v>
      </c>
      <c r="J83" s="81"/>
    </row>
    <row r="84" spans="1:10" ht="12.75">
      <c r="A84" s="116"/>
      <c r="B84" s="129" t="s">
        <v>49</v>
      </c>
      <c r="C84" s="58"/>
      <c r="D84" s="43"/>
      <c r="E84" s="58"/>
      <c r="F84" s="43"/>
      <c r="G84" s="58"/>
      <c r="H84" s="43"/>
      <c r="I84" s="100">
        <f t="shared" si="6"/>
        <v>0</v>
      </c>
      <c r="J84" s="162"/>
    </row>
    <row r="85" spans="1:10" ht="12.75">
      <c r="A85" s="113"/>
      <c r="B85" s="45" t="s">
        <v>49</v>
      </c>
      <c r="C85" s="73"/>
      <c r="D85" s="74"/>
      <c r="E85" s="73"/>
      <c r="F85" s="74"/>
      <c r="G85" s="73"/>
      <c r="H85" s="74"/>
      <c r="I85" s="83">
        <f t="shared" si="6"/>
        <v>0</v>
      </c>
      <c r="J85" s="81"/>
    </row>
    <row r="86" spans="1:10" ht="13.5" thickBot="1">
      <c r="A86" s="146"/>
      <c r="B86" s="160" t="s">
        <v>49</v>
      </c>
      <c r="C86" s="126"/>
      <c r="D86" s="127"/>
      <c r="E86" s="126"/>
      <c r="F86" s="127"/>
      <c r="G86" s="126"/>
      <c r="H86" s="127"/>
      <c r="I86" s="144">
        <f t="shared" si="6"/>
        <v>0</v>
      </c>
      <c r="J86" s="161"/>
    </row>
    <row r="87" spans="1:10" ht="13.5" thickBot="1">
      <c r="A87" s="79" t="s">
        <v>41</v>
      </c>
      <c r="B87" s="125" t="s">
        <v>49</v>
      </c>
      <c r="C87" s="119"/>
      <c r="D87" s="118"/>
      <c r="E87" s="119"/>
      <c r="F87" s="118"/>
      <c r="G87" s="119"/>
      <c r="H87" s="118"/>
      <c r="I87" s="50">
        <v>0</v>
      </c>
      <c r="J87" s="128">
        <f>I87</f>
        <v>0</v>
      </c>
    </row>
    <row r="88" spans="1:11" ht="13.5" thickBot="1">
      <c r="A88" s="46" t="s">
        <v>42</v>
      </c>
      <c r="B88" s="94" t="s">
        <v>49</v>
      </c>
      <c r="C88" s="95"/>
      <c r="D88" s="96"/>
      <c r="E88" s="95"/>
      <c r="F88" s="96"/>
      <c r="G88" s="95"/>
      <c r="H88" s="159"/>
      <c r="I88" s="90">
        <v>0</v>
      </c>
      <c r="J88" s="101">
        <f>I88</f>
        <v>0</v>
      </c>
      <c r="K88" s="40">
        <f>SUM(J77:J88)</f>
        <v>54</v>
      </c>
    </row>
    <row r="89" spans="1:11" ht="12.75">
      <c r="A89" s="52"/>
      <c r="B89" s="15"/>
      <c r="C89" s="24"/>
      <c r="D89" s="24"/>
      <c r="E89" s="24"/>
      <c r="F89" s="24"/>
      <c r="G89" s="24"/>
      <c r="H89" s="24"/>
      <c r="I89" s="14"/>
      <c r="J89" s="37"/>
      <c r="K89" s="37"/>
    </row>
    <row r="90" spans="1:11" ht="12.75">
      <c r="A90" s="52"/>
      <c r="B90" s="15"/>
      <c r="C90" s="24"/>
      <c r="D90" s="24"/>
      <c r="E90" s="24"/>
      <c r="F90" s="24"/>
      <c r="G90" s="24"/>
      <c r="H90" s="24"/>
      <c r="I90" s="14"/>
      <c r="J90" s="37"/>
      <c r="K90" s="37"/>
    </row>
    <row r="91" spans="1:11" ht="12.75">
      <c r="A91" s="52"/>
      <c r="B91" s="15"/>
      <c r="C91" s="24"/>
      <c r="D91" s="24"/>
      <c r="E91" s="24"/>
      <c r="F91" s="24"/>
      <c r="G91" s="24"/>
      <c r="H91" s="24"/>
      <c r="I91" s="14"/>
      <c r="J91" s="37"/>
      <c r="K91" s="37"/>
    </row>
    <row r="92" spans="1:11" ht="12.75">
      <c r="A92" s="52"/>
      <c r="B92" s="15"/>
      <c r="C92" s="24"/>
      <c r="D92" s="24"/>
      <c r="E92" s="24"/>
      <c r="F92" s="24"/>
      <c r="G92" s="24"/>
      <c r="H92" s="24"/>
      <c r="I92" s="14"/>
      <c r="J92" s="37"/>
      <c r="K92" s="37"/>
    </row>
    <row r="93" spans="1:11" ht="12.75">
      <c r="A93" s="52"/>
      <c r="B93" s="15"/>
      <c r="C93" s="24"/>
      <c r="D93" s="24"/>
      <c r="E93" s="24"/>
      <c r="F93" s="24"/>
      <c r="G93" s="24"/>
      <c r="H93" s="24"/>
      <c r="I93" s="14"/>
      <c r="J93" s="37"/>
      <c r="K93" s="37"/>
    </row>
    <row r="94" spans="1:9" ht="18.75" thickBot="1">
      <c r="A94" s="18" t="str">
        <f>A2</f>
        <v>Venue</v>
      </c>
      <c r="B94" s="20" t="str">
        <f>'Boys U11'!C1</f>
        <v>Kidlington Sports Centre</v>
      </c>
      <c r="C94" s="60"/>
      <c r="D94" s="61"/>
      <c r="E94" s="61"/>
      <c r="F94" s="62" t="str">
        <f>F2:H2</f>
        <v>Date - </v>
      </c>
      <c r="G94" s="63" t="str">
        <f>'Boys U11'!G1</f>
        <v>14th November 2010</v>
      </c>
      <c r="H94" s="61"/>
      <c r="I94" s="17"/>
    </row>
    <row r="95" spans="1:10" ht="18.75" thickBot="1">
      <c r="A95" s="92" t="s">
        <v>72</v>
      </c>
      <c r="B95" s="16"/>
      <c r="C95" s="64"/>
      <c r="D95" s="64"/>
      <c r="E95" s="64"/>
      <c r="F95" s="64"/>
      <c r="G95" s="64"/>
      <c r="H95" s="65"/>
      <c r="I95" s="17"/>
      <c r="J95" s="22" t="s">
        <v>60</v>
      </c>
    </row>
    <row r="96" spans="1:10" ht="13.5" thickBot="1">
      <c r="A96" s="22" t="s">
        <v>37</v>
      </c>
      <c r="B96" s="88" t="s">
        <v>38</v>
      </c>
      <c r="C96" s="21" t="s">
        <v>39</v>
      </c>
      <c r="D96" s="55" t="s">
        <v>40</v>
      </c>
      <c r="E96" s="21" t="s">
        <v>29</v>
      </c>
      <c r="F96" s="55" t="s">
        <v>61</v>
      </c>
      <c r="G96" s="21" t="s">
        <v>12</v>
      </c>
      <c r="H96" s="77" t="s">
        <v>25</v>
      </c>
      <c r="I96" s="89" t="s">
        <v>7</v>
      </c>
      <c r="J96" s="87" t="s">
        <v>43</v>
      </c>
    </row>
    <row r="97" spans="1:10" ht="12.75">
      <c r="A97" s="215" t="s">
        <v>251</v>
      </c>
      <c r="B97" s="131" t="s">
        <v>44</v>
      </c>
      <c r="C97" s="176">
        <v>17</v>
      </c>
      <c r="D97" s="177"/>
      <c r="E97" s="178"/>
      <c r="F97" s="177"/>
      <c r="G97" s="178">
        <v>13</v>
      </c>
      <c r="H97" s="177"/>
      <c r="I97" s="100">
        <f>SUM(C97:H97)</f>
        <v>30</v>
      </c>
      <c r="J97" s="69">
        <v>30</v>
      </c>
    </row>
    <row r="98" spans="1:10" ht="12.75">
      <c r="A98" s="214" t="s">
        <v>255</v>
      </c>
      <c r="B98" s="48" t="s">
        <v>44</v>
      </c>
      <c r="C98" s="179"/>
      <c r="D98" s="180">
        <v>14</v>
      </c>
      <c r="E98" s="172">
        <v>5</v>
      </c>
      <c r="F98" s="180"/>
      <c r="G98" s="172">
        <v>16</v>
      </c>
      <c r="H98" s="180"/>
      <c r="I98" s="84">
        <f aca="true" t="shared" si="7" ref="I98:I106">SUM(C98:H98)</f>
        <v>35</v>
      </c>
      <c r="J98" s="91">
        <v>44</v>
      </c>
    </row>
    <row r="99" spans="1:10" ht="12.75">
      <c r="A99" s="213" t="s">
        <v>254</v>
      </c>
      <c r="B99" s="97" t="s">
        <v>44</v>
      </c>
      <c r="C99" s="181"/>
      <c r="D99" s="177">
        <v>17</v>
      </c>
      <c r="E99" s="182">
        <v>14</v>
      </c>
      <c r="F99" s="177"/>
      <c r="G99" s="182"/>
      <c r="H99" s="177">
        <v>18</v>
      </c>
      <c r="I99" s="84">
        <f t="shared" si="7"/>
        <v>49</v>
      </c>
      <c r="J99" s="91">
        <v>40</v>
      </c>
    </row>
    <row r="100" spans="1:10" ht="12.75">
      <c r="A100" s="214" t="s">
        <v>236</v>
      </c>
      <c r="B100" s="48" t="s">
        <v>44</v>
      </c>
      <c r="C100" s="179">
        <v>16</v>
      </c>
      <c r="D100" s="180"/>
      <c r="E100" s="172">
        <v>17</v>
      </c>
      <c r="F100" s="180"/>
      <c r="G100" s="172">
        <v>19</v>
      </c>
      <c r="H100" s="180"/>
      <c r="I100" s="84">
        <f t="shared" si="7"/>
        <v>52</v>
      </c>
      <c r="J100" s="91">
        <v>52</v>
      </c>
    </row>
    <row r="101" spans="1:10" ht="12.75">
      <c r="A101" s="213" t="s">
        <v>252</v>
      </c>
      <c r="B101" s="97" t="s">
        <v>44</v>
      </c>
      <c r="C101" s="181"/>
      <c r="D101" s="177"/>
      <c r="E101" s="182"/>
      <c r="F101" s="177"/>
      <c r="G101" s="182">
        <v>16</v>
      </c>
      <c r="H101" s="177"/>
      <c r="I101" s="84">
        <f t="shared" si="7"/>
        <v>16</v>
      </c>
      <c r="J101" s="91"/>
    </row>
    <row r="102" spans="1:10" ht="12.75">
      <c r="A102" s="214" t="s">
        <v>253</v>
      </c>
      <c r="B102" s="48" t="s">
        <v>44</v>
      </c>
      <c r="C102" s="179"/>
      <c r="D102" s="180"/>
      <c r="E102" s="172"/>
      <c r="F102" s="180"/>
      <c r="G102" s="172"/>
      <c r="H102" s="180">
        <v>10</v>
      </c>
      <c r="I102" s="84">
        <f t="shared" si="7"/>
        <v>10</v>
      </c>
      <c r="J102" s="91"/>
    </row>
    <row r="103" spans="1:10" ht="12.75">
      <c r="A103" s="110"/>
      <c r="B103" s="97" t="s">
        <v>44</v>
      </c>
      <c r="C103" s="181"/>
      <c r="D103" s="177"/>
      <c r="E103" s="182"/>
      <c r="F103" s="177"/>
      <c r="G103" s="182"/>
      <c r="H103" s="177"/>
      <c r="I103" s="84">
        <f t="shared" si="7"/>
        <v>0</v>
      </c>
      <c r="J103" s="91"/>
    </row>
    <row r="104" spans="1:10" ht="12.75">
      <c r="A104" s="136"/>
      <c r="B104" s="48" t="s">
        <v>44</v>
      </c>
      <c r="C104" s="179"/>
      <c r="D104" s="180"/>
      <c r="E104" s="172"/>
      <c r="F104" s="180"/>
      <c r="G104" s="172"/>
      <c r="H104" s="180"/>
      <c r="I104" s="84">
        <f t="shared" si="7"/>
        <v>0</v>
      </c>
      <c r="J104" s="91"/>
    </row>
    <row r="105" spans="1:10" ht="12.75">
      <c r="A105" s="110"/>
      <c r="B105" s="97" t="s">
        <v>44</v>
      </c>
      <c r="C105" s="181"/>
      <c r="D105" s="177"/>
      <c r="E105" s="182"/>
      <c r="F105" s="177"/>
      <c r="G105" s="182"/>
      <c r="H105" s="177"/>
      <c r="I105" s="84">
        <f t="shared" si="7"/>
        <v>0</v>
      </c>
      <c r="J105" s="91"/>
    </row>
    <row r="106" spans="1:10" ht="13.5" thickBot="1">
      <c r="A106" s="137"/>
      <c r="B106" s="80" t="s">
        <v>44</v>
      </c>
      <c r="C106" s="183"/>
      <c r="D106" s="184"/>
      <c r="E106" s="185"/>
      <c r="F106" s="184"/>
      <c r="G106" s="185"/>
      <c r="H106" s="184"/>
      <c r="I106" s="51">
        <f t="shared" si="7"/>
        <v>0</v>
      </c>
      <c r="J106" s="44"/>
    </row>
    <row r="107" spans="1:10" ht="13.5" thickBot="1">
      <c r="A107" s="138" t="s">
        <v>41</v>
      </c>
      <c r="B107" s="131" t="s">
        <v>44</v>
      </c>
      <c r="C107" s="176"/>
      <c r="D107" s="186"/>
      <c r="E107" s="178"/>
      <c r="F107" s="186"/>
      <c r="G107" s="178"/>
      <c r="H107" s="186"/>
      <c r="I107" s="50">
        <v>20</v>
      </c>
      <c r="J107" s="69">
        <f>I107</f>
        <v>20</v>
      </c>
    </row>
    <row r="108" spans="1:11" ht="13.5" thickBot="1">
      <c r="A108" s="133" t="s">
        <v>42</v>
      </c>
      <c r="B108" s="115" t="s">
        <v>44</v>
      </c>
      <c r="C108" s="187"/>
      <c r="D108" s="188"/>
      <c r="E108" s="189"/>
      <c r="F108" s="188"/>
      <c r="G108" s="189"/>
      <c r="H108" s="188"/>
      <c r="I108" s="51">
        <v>18</v>
      </c>
      <c r="J108" s="41">
        <f>I108</f>
        <v>18</v>
      </c>
      <c r="K108" s="40">
        <f>SUM(J97:J108)</f>
        <v>204</v>
      </c>
    </row>
    <row r="109" spans="1:10" ht="12.75">
      <c r="A109" s="213" t="s">
        <v>233</v>
      </c>
      <c r="B109" s="97" t="s">
        <v>46</v>
      </c>
      <c r="C109" s="190">
        <v>19</v>
      </c>
      <c r="D109" s="191"/>
      <c r="E109" s="190">
        <v>11</v>
      </c>
      <c r="F109" s="191"/>
      <c r="G109" s="190">
        <v>20</v>
      </c>
      <c r="H109" s="191"/>
      <c r="I109" s="100">
        <f aca="true" t="shared" si="8" ref="I109:I118">SUM(C109:H109)</f>
        <v>50</v>
      </c>
      <c r="J109" s="143">
        <v>50</v>
      </c>
    </row>
    <row r="110" spans="1:10" ht="12.75">
      <c r="A110" s="214" t="s">
        <v>229</v>
      </c>
      <c r="B110" s="48" t="s">
        <v>46</v>
      </c>
      <c r="C110" s="150"/>
      <c r="D110" s="192">
        <v>20</v>
      </c>
      <c r="E110" s="150">
        <v>20</v>
      </c>
      <c r="F110" s="192"/>
      <c r="G110" s="150"/>
      <c r="H110" s="192">
        <v>19</v>
      </c>
      <c r="I110" s="100">
        <f t="shared" si="8"/>
        <v>59</v>
      </c>
      <c r="J110" s="106">
        <v>59</v>
      </c>
    </row>
    <row r="111" spans="1:10" ht="12.75">
      <c r="A111" s="213" t="s">
        <v>242</v>
      </c>
      <c r="B111" s="97" t="s">
        <v>46</v>
      </c>
      <c r="C111" s="193">
        <v>15</v>
      </c>
      <c r="D111" s="194"/>
      <c r="E111" s="193">
        <v>18</v>
      </c>
      <c r="F111" s="194"/>
      <c r="G111" s="193"/>
      <c r="H111" s="194">
        <v>11</v>
      </c>
      <c r="I111" s="100">
        <f t="shared" si="8"/>
        <v>44</v>
      </c>
      <c r="J111" s="107">
        <v>44</v>
      </c>
    </row>
    <row r="112" spans="1:10" ht="12.75">
      <c r="A112" s="214" t="s">
        <v>234</v>
      </c>
      <c r="B112" s="48" t="s">
        <v>46</v>
      </c>
      <c r="C112" s="150"/>
      <c r="D112" s="192">
        <v>15</v>
      </c>
      <c r="E112" s="150">
        <v>10</v>
      </c>
      <c r="F112" s="192"/>
      <c r="G112" s="150"/>
      <c r="H112" s="192">
        <v>15</v>
      </c>
      <c r="I112" s="83">
        <f t="shared" si="8"/>
        <v>40</v>
      </c>
      <c r="J112" s="106">
        <v>40</v>
      </c>
    </row>
    <row r="113" spans="1:10" ht="12.75">
      <c r="A113" s="213" t="s">
        <v>258</v>
      </c>
      <c r="B113" s="97" t="s">
        <v>46</v>
      </c>
      <c r="C113" s="193"/>
      <c r="D113" s="194">
        <v>18</v>
      </c>
      <c r="E113" s="193">
        <v>2</v>
      </c>
      <c r="F113" s="194"/>
      <c r="G113" s="193"/>
      <c r="H113" s="194">
        <v>9</v>
      </c>
      <c r="I113" s="100">
        <f t="shared" si="8"/>
        <v>29</v>
      </c>
      <c r="J113" s="107"/>
    </row>
    <row r="114" spans="1:10" ht="12.75">
      <c r="A114" s="214" t="s">
        <v>257</v>
      </c>
      <c r="B114" s="48" t="s">
        <v>46</v>
      </c>
      <c r="C114" s="150">
        <v>15</v>
      </c>
      <c r="D114" s="192"/>
      <c r="E114" s="150">
        <v>6</v>
      </c>
      <c r="F114" s="192"/>
      <c r="G114" s="150"/>
      <c r="H114" s="192">
        <v>13</v>
      </c>
      <c r="I114" s="83">
        <f t="shared" si="8"/>
        <v>34</v>
      </c>
      <c r="J114" s="106"/>
    </row>
    <row r="115" spans="1:10" ht="12.75">
      <c r="A115" s="110"/>
      <c r="B115" s="97" t="s">
        <v>46</v>
      </c>
      <c r="C115" s="193"/>
      <c r="D115" s="194"/>
      <c r="E115" s="193"/>
      <c r="F115" s="194"/>
      <c r="G115" s="193"/>
      <c r="H115" s="194"/>
      <c r="I115" s="100">
        <f t="shared" si="8"/>
        <v>0</v>
      </c>
      <c r="J115" s="107"/>
    </row>
    <row r="116" spans="1:10" ht="12.75">
      <c r="A116" s="136"/>
      <c r="B116" s="48" t="s">
        <v>46</v>
      </c>
      <c r="C116" s="150"/>
      <c r="D116" s="192"/>
      <c r="E116" s="150"/>
      <c r="F116" s="192"/>
      <c r="G116" s="150"/>
      <c r="H116" s="192"/>
      <c r="I116" s="83">
        <f t="shared" si="8"/>
        <v>0</v>
      </c>
      <c r="J116" s="106"/>
    </row>
    <row r="117" spans="1:10" ht="12.75">
      <c r="A117" s="110"/>
      <c r="B117" s="97" t="s">
        <v>46</v>
      </c>
      <c r="C117" s="193"/>
      <c r="D117" s="194"/>
      <c r="E117" s="193"/>
      <c r="F117" s="194"/>
      <c r="G117" s="193"/>
      <c r="H117" s="194"/>
      <c r="I117" s="83">
        <f t="shared" si="8"/>
        <v>0</v>
      </c>
      <c r="J117" s="107"/>
    </row>
    <row r="118" spans="1:10" ht="13.5" thickBot="1">
      <c r="A118" s="137"/>
      <c r="B118" s="80" t="s">
        <v>46</v>
      </c>
      <c r="C118" s="155"/>
      <c r="D118" s="195"/>
      <c r="E118" s="155"/>
      <c r="F118" s="195"/>
      <c r="G118" s="155"/>
      <c r="H118" s="195"/>
      <c r="I118" s="100">
        <f t="shared" si="8"/>
        <v>0</v>
      </c>
      <c r="J118" s="145"/>
    </row>
    <row r="119" spans="1:10" ht="13.5" thickBot="1">
      <c r="A119" s="79" t="s">
        <v>41</v>
      </c>
      <c r="B119" s="131" t="s">
        <v>46</v>
      </c>
      <c r="C119" s="190"/>
      <c r="D119" s="191"/>
      <c r="E119" s="190"/>
      <c r="F119" s="191"/>
      <c r="G119" s="190"/>
      <c r="H119" s="191"/>
      <c r="I119" s="50">
        <v>19</v>
      </c>
      <c r="J119" s="104">
        <f>I119</f>
        <v>19</v>
      </c>
    </row>
    <row r="120" spans="1:11" ht="13.5" thickBot="1">
      <c r="A120" s="46" t="s">
        <v>42</v>
      </c>
      <c r="B120" s="49" t="s">
        <v>46</v>
      </c>
      <c r="C120" s="189"/>
      <c r="D120" s="188"/>
      <c r="E120" s="189"/>
      <c r="F120" s="188"/>
      <c r="G120" s="189"/>
      <c r="H120" s="188"/>
      <c r="I120" s="51">
        <v>20</v>
      </c>
      <c r="J120" s="139">
        <f>I120</f>
        <v>20</v>
      </c>
      <c r="K120" s="40">
        <f>SUM(J109:J120)</f>
        <v>232</v>
      </c>
    </row>
    <row r="121" spans="1:10" ht="12.75">
      <c r="A121" s="109" t="s">
        <v>278</v>
      </c>
      <c r="B121" s="47" t="s">
        <v>47</v>
      </c>
      <c r="C121" s="196">
        <v>13</v>
      </c>
      <c r="D121" s="197"/>
      <c r="E121" s="196"/>
      <c r="F121" s="197"/>
      <c r="G121" s="196">
        <v>16</v>
      </c>
      <c r="H121" s="198"/>
      <c r="I121" s="84">
        <f aca="true" t="shared" si="9" ref="I121:I130">SUM(C121:H121)</f>
        <v>29</v>
      </c>
      <c r="J121" s="69">
        <v>29</v>
      </c>
    </row>
    <row r="122" spans="1:10" ht="12.75">
      <c r="A122" s="111" t="s">
        <v>280</v>
      </c>
      <c r="B122" s="47" t="s">
        <v>47</v>
      </c>
      <c r="C122" s="199">
        <v>18</v>
      </c>
      <c r="D122" s="200"/>
      <c r="E122" s="199">
        <v>16</v>
      </c>
      <c r="F122" s="200"/>
      <c r="G122" s="199">
        <v>17</v>
      </c>
      <c r="H122" s="201"/>
      <c r="I122" s="84">
        <f t="shared" si="9"/>
        <v>51</v>
      </c>
      <c r="J122" s="91">
        <v>51</v>
      </c>
    </row>
    <row r="123" spans="1:10" ht="12.75">
      <c r="A123" s="112" t="s">
        <v>281</v>
      </c>
      <c r="B123" s="47" t="s">
        <v>47</v>
      </c>
      <c r="C123" s="199">
        <v>9</v>
      </c>
      <c r="D123" s="200"/>
      <c r="E123" s="199"/>
      <c r="F123" s="200"/>
      <c r="G123" s="199"/>
      <c r="H123" s="201">
        <v>8</v>
      </c>
      <c r="I123" s="84">
        <f t="shared" si="9"/>
        <v>17</v>
      </c>
      <c r="J123" s="91">
        <v>17</v>
      </c>
    </row>
    <row r="124" spans="1:10" ht="12.75">
      <c r="A124" s="112" t="s">
        <v>283</v>
      </c>
      <c r="B124" s="47" t="s">
        <v>47</v>
      </c>
      <c r="C124" s="199">
        <v>7</v>
      </c>
      <c r="D124" s="200"/>
      <c r="E124" s="199"/>
      <c r="F124" s="200"/>
      <c r="G124" s="199"/>
      <c r="H124" s="201">
        <v>5</v>
      </c>
      <c r="I124" s="84">
        <f t="shared" si="9"/>
        <v>12</v>
      </c>
      <c r="J124" s="91"/>
    </row>
    <row r="125" spans="1:10" ht="12.75">
      <c r="A125" s="146" t="s">
        <v>282</v>
      </c>
      <c r="B125" s="97" t="s">
        <v>47</v>
      </c>
      <c r="C125" s="155">
        <v>8</v>
      </c>
      <c r="D125" s="195"/>
      <c r="E125" s="155"/>
      <c r="F125" s="195"/>
      <c r="G125" s="155"/>
      <c r="H125" s="202">
        <v>7</v>
      </c>
      <c r="I125" s="100">
        <f t="shared" si="9"/>
        <v>15</v>
      </c>
      <c r="J125" s="44">
        <v>15</v>
      </c>
    </row>
    <row r="126" spans="1:10" ht="12.75">
      <c r="A126" s="113"/>
      <c r="B126" s="48" t="s">
        <v>47</v>
      </c>
      <c r="C126" s="150"/>
      <c r="D126" s="192"/>
      <c r="E126" s="150"/>
      <c r="F126" s="192"/>
      <c r="G126" s="150"/>
      <c r="H126" s="203"/>
      <c r="I126" s="83">
        <f t="shared" si="9"/>
        <v>0</v>
      </c>
      <c r="J126" s="82"/>
    </row>
    <row r="127" spans="1:10" ht="12.75">
      <c r="A127" s="116"/>
      <c r="B127" s="97" t="s">
        <v>47</v>
      </c>
      <c r="C127" s="193"/>
      <c r="D127" s="194"/>
      <c r="E127" s="193"/>
      <c r="F127" s="194"/>
      <c r="G127" s="193"/>
      <c r="H127" s="204"/>
      <c r="I127" s="100">
        <f t="shared" si="9"/>
        <v>0</v>
      </c>
      <c r="J127" s="44"/>
    </row>
    <row r="128" spans="1:10" ht="12.75">
      <c r="A128" s="113"/>
      <c r="B128" s="48" t="s">
        <v>47</v>
      </c>
      <c r="C128" s="150"/>
      <c r="D128" s="192"/>
      <c r="E128" s="150"/>
      <c r="F128" s="192"/>
      <c r="G128" s="150"/>
      <c r="H128" s="203"/>
      <c r="I128" s="83">
        <f t="shared" si="9"/>
        <v>0</v>
      </c>
      <c r="J128" s="82"/>
    </row>
    <row r="129" spans="1:10" ht="12.75">
      <c r="A129" s="113"/>
      <c r="B129" s="48" t="s">
        <v>47</v>
      </c>
      <c r="C129" s="150"/>
      <c r="D129" s="192"/>
      <c r="E129" s="150"/>
      <c r="F129" s="192"/>
      <c r="G129" s="150"/>
      <c r="H129" s="203"/>
      <c r="I129" s="83">
        <f t="shared" si="9"/>
        <v>0</v>
      </c>
      <c r="J129" s="82"/>
    </row>
    <row r="130" spans="1:10" ht="13.5" thickBot="1">
      <c r="A130" s="116"/>
      <c r="B130" s="97" t="s">
        <v>47</v>
      </c>
      <c r="C130" s="193"/>
      <c r="D130" s="194"/>
      <c r="E130" s="193"/>
      <c r="F130" s="194"/>
      <c r="G130" s="193"/>
      <c r="H130" s="204"/>
      <c r="I130" s="100">
        <f t="shared" si="9"/>
        <v>0</v>
      </c>
      <c r="J130" s="44"/>
    </row>
    <row r="131" spans="1:10" ht="13.5" thickBot="1">
      <c r="A131" s="79" t="s">
        <v>41</v>
      </c>
      <c r="B131" s="131" t="s">
        <v>47</v>
      </c>
      <c r="C131" s="190"/>
      <c r="D131" s="191"/>
      <c r="E131" s="190"/>
      <c r="F131" s="191"/>
      <c r="G131" s="190"/>
      <c r="H131" s="205"/>
      <c r="I131" s="50">
        <v>0</v>
      </c>
      <c r="J131" s="69">
        <f>I131</f>
        <v>0</v>
      </c>
    </row>
    <row r="132" spans="1:11" ht="13.5" thickBot="1">
      <c r="A132" s="46" t="s">
        <v>42</v>
      </c>
      <c r="B132" s="49" t="s">
        <v>47</v>
      </c>
      <c r="C132" s="189"/>
      <c r="D132" s="188"/>
      <c r="E132" s="189"/>
      <c r="F132" s="188"/>
      <c r="G132" s="189"/>
      <c r="H132" s="187"/>
      <c r="I132" s="51">
        <v>17</v>
      </c>
      <c r="J132" s="41">
        <v>17</v>
      </c>
      <c r="K132" s="86">
        <f>SUM(J121:J132)</f>
        <v>129</v>
      </c>
    </row>
    <row r="133" spans="1:11" ht="12.75">
      <c r="A133" s="129"/>
      <c r="B133" s="131" t="s">
        <v>86</v>
      </c>
      <c r="C133" s="193"/>
      <c r="D133" s="194"/>
      <c r="E133" s="193"/>
      <c r="F133" s="194"/>
      <c r="G133" s="193"/>
      <c r="H133" s="194"/>
      <c r="I133" s="100">
        <f>SUM(C133:H133)</f>
        <v>0</v>
      </c>
      <c r="J133" s="164"/>
      <c r="K133" s="37"/>
    </row>
    <row r="134" spans="1:11" ht="12.75">
      <c r="A134" s="45"/>
      <c r="B134" s="48" t="s">
        <v>86</v>
      </c>
      <c r="C134" s="150"/>
      <c r="D134" s="192"/>
      <c r="E134" s="150"/>
      <c r="F134" s="192"/>
      <c r="G134" s="150"/>
      <c r="H134" s="192"/>
      <c r="I134" s="83">
        <f aca="true" t="shared" si="10" ref="I134:I142">SUM(C134:H134)</f>
        <v>0</v>
      </c>
      <c r="J134" s="166"/>
      <c r="K134" s="37"/>
    </row>
    <row r="135" spans="1:11" ht="12.75">
      <c r="A135" s="129"/>
      <c r="B135" s="97" t="s">
        <v>86</v>
      </c>
      <c r="C135" s="193"/>
      <c r="D135" s="194"/>
      <c r="E135" s="193"/>
      <c r="F135" s="194"/>
      <c r="G135" s="193"/>
      <c r="H135" s="194"/>
      <c r="I135" s="100">
        <f t="shared" si="10"/>
        <v>0</v>
      </c>
      <c r="J135" s="164"/>
      <c r="K135" s="37"/>
    </row>
    <row r="136" spans="1:11" ht="12.75">
      <c r="A136" s="45"/>
      <c r="B136" s="48" t="s">
        <v>86</v>
      </c>
      <c r="C136" s="150"/>
      <c r="D136" s="192"/>
      <c r="E136" s="150"/>
      <c r="F136" s="192"/>
      <c r="G136" s="150"/>
      <c r="H136" s="192"/>
      <c r="I136" s="83">
        <f t="shared" si="10"/>
        <v>0</v>
      </c>
      <c r="J136" s="166"/>
      <c r="K136" s="37"/>
    </row>
    <row r="137" spans="1:11" ht="12.75">
      <c r="A137" s="129"/>
      <c r="B137" s="97" t="s">
        <v>86</v>
      </c>
      <c r="C137" s="193"/>
      <c r="D137" s="194"/>
      <c r="E137" s="193"/>
      <c r="F137" s="194"/>
      <c r="G137" s="193"/>
      <c r="H137" s="194"/>
      <c r="I137" s="100">
        <f t="shared" si="10"/>
        <v>0</v>
      </c>
      <c r="J137" s="164"/>
      <c r="K137" s="37"/>
    </row>
    <row r="138" spans="1:11" ht="12.75">
      <c r="A138" s="45"/>
      <c r="B138" s="48" t="s">
        <v>86</v>
      </c>
      <c r="C138" s="150"/>
      <c r="D138" s="192"/>
      <c r="E138" s="150"/>
      <c r="F138" s="192"/>
      <c r="G138" s="150"/>
      <c r="H138" s="192"/>
      <c r="I138" s="83">
        <f t="shared" si="10"/>
        <v>0</v>
      </c>
      <c r="J138" s="166"/>
      <c r="K138" s="37"/>
    </row>
    <row r="139" spans="1:11" ht="12.75">
      <c r="A139" s="148"/>
      <c r="B139" s="97" t="s">
        <v>86</v>
      </c>
      <c r="C139" s="193"/>
      <c r="D139" s="194"/>
      <c r="E139" s="193"/>
      <c r="F139" s="194"/>
      <c r="G139" s="193"/>
      <c r="H139" s="194"/>
      <c r="I139" s="100">
        <f t="shared" si="10"/>
        <v>0</v>
      </c>
      <c r="J139" s="164"/>
      <c r="K139" s="37"/>
    </row>
    <row r="140" spans="1:11" ht="12.75">
      <c r="A140" s="165"/>
      <c r="B140" s="48" t="s">
        <v>86</v>
      </c>
      <c r="C140" s="150"/>
      <c r="D140" s="192"/>
      <c r="E140" s="150"/>
      <c r="F140" s="192"/>
      <c r="G140" s="150"/>
      <c r="H140" s="192"/>
      <c r="I140" s="83">
        <f t="shared" si="10"/>
        <v>0</v>
      </c>
      <c r="J140" s="166"/>
      <c r="K140" s="37"/>
    </row>
    <row r="141" spans="1:11" ht="12.75">
      <c r="A141" s="165"/>
      <c r="B141" s="48" t="s">
        <v>86</v>
      </c>
      <c r="C141" s="150"/>
      <c r="D141" s="192"/>
      <c r="E141" s="150"/>
      <c r="F141" s="192"/>
      <c r="G141" s="150"/>
      <c r="H141" s="192"/>
      <c r="I141" s="83">
        <f t="shared" si="10"/>
        <v>0</v>
      </c>
      <c r="J141" s="166"/>
      <c r="K141" s="37"/>
    </row>
    <row r="142" spans="1:11" ht="13.5" thickBot="1">
      <c r="A142" s="148"/>
      <c r="B142" s="97" t="s">
        <v>86</v>
      </c>
      <c r="C142" s="193"/>
      <c r="D142" s="194"/>
      <c r="E142" s="193"/>
      <c r="F142" s="194"/>
      <c r="G142" s="193"/>
      <c r="H142" s="194"/>
      <c r="I142" s="100">
        <f t="shared" si="10"/>
        <v>0</v>
      </c>
      <c r="J142" s="164"/>
      <c r="K142" s="37"/>
    </row>
    <row r="143" spans="1:11" ht="13.5" thickBot="1">
      <c r="A143" s="79" t="s">
        <v>41</v>
      </c>
      <c r="B143" s="169" t="s">
        <v>86</v>
      </c>
      <c r="C143" s="196"/>
      <c r="D143" s="197"/>
      <c r="E143" s="196"/>
      <c r="F143" s="197"/>
      <c r="G143" s="196"/>
      <c r="H143" s="197"/>
      <c r="I143" s="50">
        <v>0</v>
      </c>
      <c r="J143" s="170">
        <f>I143</f>
        <v>0</v>
      </c>
      <c r="K143" s="37"/>
    </row>
    <row r="144" spans="1:11" ht="13.5" thickBot="1">
      <c r="A144" s="46" t="s">
        <v>42</v>
      </c>
      <c r="B144" s="115" t="s">
        <v>86</v>
      </c>
      <c r="C144" s="206"/>
      <c r="D144" s="207"/>
      <c r="E144" s="206"/>
      <c r="F144" s="207"/>
      <c r="G144" s="206"/>
      <c r="H144" s="207"/>
      <c r="I144" s="51">
        <v>0</v>
      </c>
      <c r="J144" s="139">
        <v>0</v>
      </c>
      <c r="K144" s="40">
        <f>SUM(J133:J144)</f>
        <v>0</v>
      </c>
    </row>
    <row r="145" spans="1:10" ht="12.75">
      <c r="A145" s="129" t="s">
        <v>241</v>
      </c>
      <c r="B145" s="97" t="s">
        <v>48</v>
      </c>
      <c r="C145" s="193">
        <v>11</v>
      </c>
      <c r="D145" s="194"/>
      <c r="E145" s="193">
        <v>5</v>
      </c>
      <c r="F145" s="194"/>
      <c r="G145" s="193">
        <v>11</v>
      </c>
      <c r="H145" s="194"/>
      <c r="I145" s="84">
        <f>SUM(C145:H145)</f>
        <v>27</v>
      </c>
      <c r="J145" s="107">
        <v>27</v>
      </c>
    </row>
    <row r="146" spans="1:10" ht="12.75">
      <c r="A146" s="172" t="s">
        <v>263</v>
      </c>
      <c r="B146" s="150" t="s">
        <v>48</v>
      </c>
      <c r="C146" s="150"/>
      <c r="D146" s="192">
        <v>12</v>
      </c>
      <c r="E146" s="150">
        <v>9</v>
      </c>
      <c r="F146" s="192"/>
      <c r="G146" s="150">
        <v>10</v>
      </c>
      <c r="H146" s="192"/>
      <c r="I146" s="100">
        <f aca="true" t="shared" si="11" ref="I146:I154">SUM(C146:H146)</f>
        <v>31</v>
      </c>
      <c r="J146" s="106">
        <v>31</v>
      </c>
    </row>
    <row r="147" spans="1:10" ht="12.75">
      <c r="A147" s="129" t="s">
        <v>310</v>
      </c>
      <c r="B147" s="97" t="s">
        <v>48</v>
      </c>
      <c r="C147" s="193">
        <v>10</v>
      </c>
      <c r="D147" s="194"/>
      <c r="E147" s="193">
        <v>3</v>
      </c>
      <c r="F147" s="194"/>
      <c r="G147" s="193"/>
      <c r="H147" s="194">
        <v>6</v>
      </c>
      <c r="I147" s="83">
        <f t="shared" si="11"/>
        <v>19</v>
      </c>
      <c r="J147" s="107">
        <v>19</v>
      </c>
    </row>
    <row r="148" spans="1:10" ht="12.75">
      <c r="A148" s="172" t="s">
        <v>246</v>
      </c>
      <c r="B148" s="150" t="s">
        <v>48</v>
      </c>
      <c r="C148" s="150"/>
      <c r="D148" s="192">
        <v>13</v>
      </c>
      <c r="E148" s="150">
        <v>8</v>
      </c>
      <c r="F148" s="192"/>
      <c r="G148" s="150"/>
      <c r="H148" s="192">
        <v>16</v>
      </c>
      <c r="I148" s="100">
        <f t="shared" si="11"/>
        <v>37</v>
      </c>
      <c r="J148" s="106">
        <v>37</v>
      </c>
    </row>
    <row r="149" spans="1:10" ht="12.75">
      <c r="A149" s="148"/>
      <c r="B149" s="97" t="s">
        <v>48</v>
      </c>
      <c r="C149" s="193"/>
      <c r="D149" s="194"/>
      <c r="E149" s="193"/>
      <c r="F149" s="194"/>
      <c r="G149" s="193"/>
      <c r="H149" s="194"/>
      <c r="I149" s="83">
        <f t="shared" si="11"/>
        <v>0</v>
      </c>
      <c r="J149" s="107"/>
    </row>
    <row r="150" spans="1:10" ht="12.75">
      <c r="A150" s="149"/>
      <c r="B150" s="150" t="s">
        <v>48</v>
      </c>
      <c r="C150" s="150"/>
      <c r="D150" s="192"/>
      <c r="E150" s="150"/>
      <c r="F150" s="192"/>
      <c r="G150" s="150"/>
      <c r="H150" s="192"/>
      <c r="I150" s="100">
        <f t="shared" si="11"/>
        <v>0</v>
      </c>
      <c r="J150" s="106"/>
    </row>
    <row r="151" spans="1:10" ht="12.75">
      <c r="A151" s="148"/>
      <c r="B151" s="97" t="s">
        <v>48</v>
      </c>
      <c r="C151" s="193"/>
      <c r="D151" s="194"/>
      <c r="E151" s="193"/>
      <c r="F151" s="194"/>
      <c r="G151" s="193"/>
      <c r="H151" s="194"/>
      <c r="I151" s="83">
        <f t="shared" si="11"/>
        <v>0</v>
      </c>
      <c r="J151" s="107"/>
    </row>
    <row r="152" spans="1:10" ht="12.75">
      <c r="A152" s="149"/>
      <c r="B152" s="150" t="s">
        <v>48</v>
      </c>
      <c r="C152" s="150"/>
      <c r="D152" s="192"/>
      <c r="E152" s="150"/>
      <c r="F152" s="192"/>
      <c r="G152" s="150"/>
      <c r="H152" s="192"/>
      <c r="I152" s="100">
        <f t="shared" si="11"/>
        <v>0</v>
      </c>
      <c r="J152" s="106"/>
    </row>
    <row r="153" spans="1:10" ht="12.75">
      <c r="A153" s="148"/>
      <c r="B153" s="97" t="s">
        <v>48</v>
      </c>
      <c r="C153" s="193"/>
      <c r="D153" s="194"/>
      <c r="E153" s="193"/>
      <c r="F153" s="194"/>
      <c r="G153" s="193"/>
      <c r="H153" s="194"/>
      <c r="I153" s="83">
        <f t="shared" si="11"/>
        <v>0</v>
      </c>
      <c r="J153" s="107"/>
    </row>
    <row r="154" spans="1:10" ht="13.5" thickBot="1">
      <c r="A154" s="154"/>
      <c r="B154" s="155" t="s">
        <v>48</v>
      </c>
      <c r="C154" s="155"/>
      <c r="D154" s="195"/>
      <c r="E154" s="155"/>
      <c r="F154" s="195"/>
      <c r="G154" s="155"/>
      <c r="H154" s="195"/>
      <c r="I154" s="51">
        <f t="shared" si="11"/>
        <v>0</v>
      </c>
      <c r="J154" s="145"/>
    </row>
    <row r="155" spans="1:10" ht="13.5" thickBot="1">
      <c r="A155" s="79" t="s">
        <v>41</v>
      </c>
      <c r="B155" s="131" t="s">
        <v>48</v>
      </c>
      <c r="C155" s="190"/>
      <c r="D155" s="191"/>
      <c r="E155" s="190"/>
      <c r="F155" s="191"/>
      <c r="G155" s="190"/>
      <c r="H155" s="205"/>
      <c r="I155" s="50">
        <v>0</v>
      </c>
      <c r="J155" s="170">
        <f>I155</f>
        <v>0</v>
      </c>
    </row>
    <row r="156" spans="1:11" ht="13.5" thickBot="1">
      <c r="A156" s="46" t="s">
        <v>42</v>
      </c>
      <c r="B156" s="49" t="s">
        <v>48</v>
      </c>
      <c r="C156" s="189"/>
      <c r="D156" s="188"/>
      <c r="E156" s="189"/>
      <c r="F156" s="188"/>
      <c r="G156" s="189"/>
      <c r="H156" s="187"/>
      <c r="I156" s="51">
        <v>16</v>
      </c>
      <c r="J156" s="139">
        <v>16</v>
      </c>
      <c r="K156" s="40">
        <f>SUM(J145:J156)</f>
        <v>130</v>
      </c>
    </row>
    <row r="157" spans="1:10" ht="12.75">
      <c r="A157" s="213" t="s">
        <v>260</v>
      </c>
      <c r="B157" s="131" t="s">
        <v>21</v>
      </c>
      <c r="C157" s="205"/>
      <c r="D157" s="191">
        <v>19</v>
      </c>
      <c r="E157" s="190">
        <v>15</v>
      </c>
      <c r="F157" s="191"/>
      <c r="G157" s="190"/>
      <c r="H157" s="205">
        <v>20</v>
      </c>
      <c r="I157" s="100">
        <f>SUM(C157:H157)</f>
        <v>54</v>
      </c>
      <c r="J157" s="141">
        <v>54</v>
      </c>
    </row>
    <row r="158" spans="1:10" ht="12.75">
      <c r="A158" s="214" t="s">
        <v>240</v>
      </c>
      <c r="B158" s="48" t="s">
        <v>21</v>
      </c>
      <c r="C158" s="203"/>
      <c r="D158" s="192">
        <v>11</v>
      </c>
      <c r="E158" s="150">
        <v>8</v>
      </c>
      <c r="F158" s="192"/>
      <c r="G158" s="150"/>
      <c r="H158" s="203">
        <v>13</v>
      </c>
      <c r="I158" s="83">
        <f aca="true" t="shared" si="12" ref="I158:I166">SUM(C158:H158)</f>
        <v>32</v>
      </c>
      <c r="J158" s="82">
        <v>32</v>
      </c>
    </row>
    <row r="159" spans="1:10" ht="12.75">
      <c r="A159" s="213" t="s">
        <v>231</v>
      </c>
      <c r="B159" s="97" t="s">
        <v>21</v>
      </c>
      <c r="C159" s="204"/>
      <c r="D159" s="194">
        <v>16</v>
      </c>
      <c r="E159" s="193">
        <v>14</v>
      </c>
      <c r="F159" s="194"/>
      <c r="G159" s="193">
        <v>12</v>
      </c>
      <c r="H159" s="204"/>
      <c r="I159" s="100">
        <f t="shared" si="12"/>
        <v>42</v>
      </c>
      <c r="J159" s="44">
        <v>42</v>
      </c>
    </row>
    <row r="160" spans="1:10" ht="12.75">
      <c r="A160" s="214" t="s">
        <v>261</v>
      </c>
      <c r="B160" s="48" t="s">
        <v>21</v>
      </c>
      <c r="C160" s="203">
        <v>20</v>
      </c>
      <c r="D160" s="192"/>
      <c r="E160" s="150">
        <v>19</v>
      </c>
      <c r="F160" s="192"/>
      <c r="G160" s="150"/>
      <c r="H160" s="203">
        <v>17</v>
      </c>
      <c r="I160" s="83">
        <f t="shared" si="12"/>
        <v>56</v>
      </c>
      <c r="J160" s="82">
        <v>56</v>
      </c>
    </row>
    <row r="161" spans="1:10" ht="12.75">
      <c r="A161" s="213" t="s">
        <v>259</v>
      </c>
      <c r="B161" s="97" t="s">
        <v>21</v>
      </c>
      <c r="C161" s="204"/>
      <c r="D161" s="194"/>
      <c r="E161" s="193">
        <v>14</v>
      </c>
      <c r="F161" s="194"/>
      <c r="G161" s="193"/>
      <c r="H161" s="204">
        <v>14</v>
      </c>
      <c r="I161" s="100">
        <f t="shared" si="12"/>
        <v>28</v>
      </c>
      <c r="J161" s="44"/>
    </row>
    <row r="162" spans="1:10" ht="12.75">
      <c r="A162" s="214"/>
      <c r="B162" s="48" t="s">
        <v>21</v>
      </c>
      <c r="C162" s="203"/>
      <c r="D162" s="192"/>
      <c r="E162" s="150"/>
      <c r="F162" s="192"/>
      <c r="G162" s="150"/>
      <c r="H162" s="203"/>
      <c r="I162" s="83">
        <f t="shared" si="12"/>
        <v>0</v>
      </c>
      <c r="J162" s="82"/>
    </row>
    <row r="163" spans="1:10" ht="12.75">
      <c r="A163" s="110"/>
      <c r="B163" s="97" t="s">
        <v>21</v>
      </c>
      <c r="C163" s="204"/>
      <c r="D163" s="194"/>
      <c r="E163" s="193"/>
      <c r="F163" s="194"/>
      <c r="G163" s="193"/>
      <c r="H163" s="204"/>
      <c r="I163" s="100">
        <f t="shared" si="12"/>
        <v>0</v>
      </c>
      <c r="J163" s="44"/>
    </row>
    <row r="164" spans="1:10" ht="12.75">
      <c r="A164" s="136"/>
      <c r="B164" s="48" t="s">
        <v>21</v>
      </c>
      <c r="C164" s="203"/>
      <c r="D164" s="192"/>
      <c r="E164" s="150"/>
      <c r="F164" s="192"/>
      <c r="G164" s="150"/>
      <c r="H164" s="203"/>
      <c r="I164" s="83">
        <f t="shared" si="12"/>
        <v>0</v>
      </c>
      <c r="J164" s="82"/>
    </row>
    <row r="165" spans="1:10" ht="12.75">
      <c r="A165" s="136"/>
      <c r="B165" s="48" t="s">
        <v>21</v>
      </c>
      <c r="C165" s="203"/>
      <c r="D165" s="192"/>
      <c r="E165" s="150"/>
      <c r="F165" s="192"/>
      <c r="G165" s="150"/>
      <c r="H165" s="203"/>
      <c r="I165" s="83">
        <f t="shared" si="12"/>
        <v>0</v>
      </c>
      <c r="J165" s="82"/>
    </row>
    <row r="166" spans="1:10" ht="13.5" thickBot="1">
      <c r="A166" s="110"/>
      <c r="B166" s="48" t="s">
        <v>21</v>
      </c>
      <c r="C166" s="204"/>
      <c r="D166" s="194"/>
      <c r="E166" s="193"/>
      <c r="F166" s="194"/>
      <c r="G166" s="193"/>
      <c r="H166" s="204"/>
      <c r="I166" s="83">
        <f t="shared" si="12"/>
        <v>0</v>
      </c>
      <c r="J166" s="44"/>
    </row>
    <row r="167" spans="1:10" ht="13.5" thickBot="1">
      <c r="A167" s="79" t="s">
        <v>41</v>
      </c>
      <c r="B167" s="131" t="s">
        <v>21</v>
      </c>
      <c r="C167" s="190"/>
      <c r="D167" s="191"/>
      <c r="E167" s="190"/>
      <c r="F167" s="191"/>
      <c r="G167" s="190"/>
      <c r="H167" s="205"/>
      <c r="I167" s="50">
        <v>0</v>
      </c>
      <c r="J167" s="170">
        <f>I167</f>
        <v>0</v>
      </c>
    </row>
    <row r="168" spans="1:11" ht="13.5" thickBot="1">
      <c r="A168" s="46" t="s">
        <v>42</v>
      </c>
      <c r="B168" s="49" t="s">
        <v>21</v>
      </c>
      <c r="C168" s="189"/>
      <c r="D168" s="188"/>
      <c r="E168" s="189"/>
      <c r="F168" s="188"/>
      <c r="G168" s="189"/>
      <c r="H168" s="187"/>
      <c r="I168" s="51">
        <v>19</v>
      </c>
      <c r="J168" s="139">
        <v>19</v>
      </c>
      <c r="K168" s="40">
        <f>SUM(J157:J168)</f>
        <v>203</v>
      </c>
    </row>
    <row r="169" spans="1:10" ht="12.75">
      <c r="A169" s="47" t="s">
        <v>244</v>
      </c>
      <c r="B169" s="45" t="s">
        <v>49</v>
      </c>
      <c r="C169" s="182">
        <v>6</v>
      </c>
      <c r="D169" s="177"/>
      <c r="E169" s="182">
        <v>1</v>
      </c>
      <c r="F169" s="177"/>
      <c r="G169" s="182"/>
      <c r="H169" s="208">
        <v>4</v>
      </c>
      <c r="I169" s="50">
        <f>SUM(C169:H169)</f>
        <v>11</v>
      </c>
      <c r="J169" s="69">
        <v>11</v>
      </c>
    </row>
    <row r="170" spans="1:10" ht="12.75">
      <c r="A170" s="47" t="s">
        <v>243</v>
      </c>
      <c r="B170" s="45" t="s">
        <v>49</v>
      </c>
      <c r="C170" s="172">
        <v>12</v>
      </c>
      <c r="D170" s="180"/>
      <c r="E170" s="172">
        <v>1</v>
      </c>
      <c r="F170" s="180"/>
      <c r="G170" s="172">
        <v>19</v>
      </c>
      <c r="H170" s="208"/>
      <c r="I170" s="84">
        <f>SUM(C170:H170)</f>
        <v>32</v>
      </c>
      <c r="J170" s="82">
        <v>32</v>
      </c>
    </row>
    <row r="171" spans="1:10" ht="12.75">
      <c r="A171" s="47"/>
      <c r="B171" s="45" t="s">
        <v>49</v>
      </c>
      <c r="C171" s="209"/>
      <c r="D171" s="210"/>
      <c r="E171" s="209"/>
      <c r="F171" s="210"/>
      <c r="G171" s="209"/>
      <c r="H171" s="208"/>
      <c r="I171" s="84">
        <f>SUM(C171:H171)</f>
        <v>0</v>
      </c>
      <c r="J171" s="81"/>
    </row>
    <row r="172" spans="1:10" ht="12.75">
      <c r="A172" s="116"/>
      <c r="B172" s="160" t="s">
        <v>49</v>
      </c>
      <c r="C172" s="182"/>
      <c r="D172" s="177"/>
      <c r="E172" s="182"/>
      <c r="F172" s="177"/>
      <c r="G172" s="182"/>
      <c r="H172" s="177"/>
      <c r="I172" s="100">
        <f aca="true" t="shared" si="13" ref="I172:I178">SUM(C172:H172)</f>
        <v>0</v>
      </c>
      <c r="J172" s="161"/>
    </row>
    <row r="173" spans="1:10" ht="12.75">
      <c r="A173" s="113"/>
      <c r="B173" s="45" t="s">
        <v>49</v>
      </c>
      <c r="C173" s="172"/>
      <c r="D173" s="180"/>
      <c r="E173" s="172"/>
      <c r="F173" s="180"/>
      <c r="G173" s="172"/>
      <c r="H173" s="180"/>
      <c r="I173" s="83">
        <f t="shared" si="13"/>
        <v>0</v>
      </c>
      <c r="J173" s="81"/>
    </row>
    <row r="174" spans="1:10" ht="12.75">
      <c r="A174" s="116"/>
      <c r="B174" s="129" t="s">
        <v>49</v>
      </c>
      <c r="C174" s="182"/>
      <c r="D174" s="177"/>
      <c r="E174" s="182"/>
      <c r="F174" s="177"/>
      <c r="G174" s="182"/>
      <c r="H174" s="177"/>
      <c r="I174" s="100">
        <f t="shared" si="13"/>
        <v>0</v>
      </c>
      <c r="J174" s="162"/>
    </row>
    <row r="175" spans="1:10" ht="12.75">
      <c r="A175" s="113"/>
      <c r="B175" s="45" t="s">
        <v>49</v>
      </c>
      <c r="C175" s="172"/>
      <c r="D175" s="180"/>
      <c r="E175" s="172"/>
      <c r="F175" s="180"/>
      <c r="G175" s="172"/>
      <c r="H175" s="180"/>
      <c r="I175" s="83">
        <f t="shared" si="13"/>
        <v>0</v>
      </c>
      <c r="J175" s="81"/>
    </row>
    <row r="176" spans="1:10" ht="12.75">
      <c r="A176" s="116"/>
      <c r="B176" s="129" t="s">
        <v>49</v>
      </c>
      <c r="C176" s="182"/>
      <c r="D176" s="177"/>
      <c r="E176" s="182"/>
      <c r="F176" s="177"/>
      <c r="G176" s="182"/>
      <c r="H176" s="177"/>
      <c r="I176" s="100">
        <f t="shared" si="13"/>
        <v>0</v>
      </c>
      <c r="J176" s="162"/>
    </row>
    <row r="177" spans="1:10" ht="12.75">
      <c r="A177" s="113"/>
      <c r="B177" s="45" t="s">
        <v>49</v>
      </c>
      <c r="C177" s="172"/>
      <c r="D177" s="180"/>
      <c r="E177" s="172"/>
      <c r="F177" s="180"/>
      <c r="G177" s="172"/>
      <c r="H177" s="180"/>
      <c r="I177" s="83">
        <f t="shared" si="13"/>
        <v>0</v>
      </c>
      <c r="J177" s="81"/>
    </row>
    <row r="178" spans="1:10" ht="13.5" thickBot="1">
      <c r="A178" s="146"/>
      <c r="B178" s="160" t="s">
        <v>49</v>
      </c>
      <c r="C178" s="185"/>
      <c r="D178" s="184"/>
      <c r="E178" s="185"/>
      <c r="F178" s="184"/>
      <c r="G178" s="185"/>
      <c r="H178" s="184"/>
      <c r="I178" s="144">
        <f t="shared" si="13"/>
        <v>0</v>
      </c>
      <c r="J178" s="161"/>
    </row>
    <row r="179" spans="1:10" ht="13.5" thickBot="1">
      <c r="A179" s="79" t="s">
        <v>41</v>
      </c>
      <c r="B179" s="125" t="s">
        <v>49</v>
      </c>
      <c r="C179" s="119"/>
      <c r="D179" s="118"/>
      <c r="E179" s="119"/>
      <c r="F179" s="118"/>
      <c r="G179" s="119"/>
      <c r="H179" s="118"/>
      <c r="I179" s="50">
        <v>18</v>
      </c>
      <c r="J179" s="170">
        <f>I179</f>
        <v>18</v>
      </c>
    </row>
    <row r="180" spans="1:11" ht="13.5" thickBot="1">
      <c r="A180" s="46" t="s">
        <v>42</v>
      </c>
      <c r="B180" s="94" t="s">
        <v>49</v>
      </c>
      <c r="C180" s="95"/>
      <c r="D180" s="96"/>
      <c r="E180" s="95"/>
      <c r="F180" s="96"/>
      <c r="G180" s="95"/>
      <c r="H180" s="159"/>
      <c r="I180" s="51">
        <v>0</v>
      </c>
      <c r="J180" s="139">
        <v>0</v>
      </c>
      <c r="K180" s="40">
        <f>SUM(J169:J180)</f>
        <v>61</v>
      </c>
    </row>
  </sheetData>
  <sheetProtection/>
  <mergeCells count="2">
    <mergeCell ref="A3:J3"/>
    <mergeCell ref="A1:J1"/>
  </mergeCells>
  <printOptions/>
  <pageMargins left="0.59" right="0.24" top="0.2" bottom="0.15" header="0.17" footer="0.13"/>
  <pageSetup fitToHeight="2" fitToWidth="2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34">
      <selection activeCell="I51" sqref="I51"/>
    </sheetView>
  </sheetViews>
  <sheetFormatPr defaultColWidth="9.140625" defaultRowHeight="12.75"/>
  <cols>
    <col min="1" max="1" width="2.57421875" style="2" customWidth="1"/>
    <col min="2" max="2" width="15.140625" style="0" bestFit="1" customWidth="1"/>
    <col min="3" max="9" width="11.7109375" style="2" customWidth="1"/>
  </cols>
  <sheetData>
    <row r="1" spans="1:8" ht="12.75">
      <c r="A1" s="25" t="str">
        <f>'Boys U11'!A1</f>
        <v>Venue : </v>
      </c>
      <c r="B1" s="25"/>
      <c r="C1" s="1" t="str">
        <f>'Boys U11'!C1</f>
        <v>Kidlington Sports Centre</v>
      </c>
      <c r="G1" s="3" t="str">
        <f>'Boys U11'!F1</f>
        <v>Date - </v>
      </c>
      <c r="H1" s="56" t="str">
        <f>'Boys U11'!G1</f>
        <v>14th November 2010</v>
      </c>
    </row>
    <row r="3" spans="2:9" ht="25.5">
      <c r="B3" s="4" t="s">
        <v>45</v>
      </c>
      <c r="C3" s="3" t="s">
        <v>70</v>
      </c>
      <c r="D3" s="3" t="s">
        <v>1</v>
      </c>
      <c r="E3" s="3" t="s">
        <v>2</v>
      </c>
      <c r="F3" s="163" t="s">
        <v>86</v>
      </c>
      <c r="G3" s="3" t="s">
        <v>3</v>
      </c>
      <c r="H3" s="3" t="s">
        <v>21</v>
      </c>
      <c r="I3" s="3" t="s">
        <v>4</v>
      </c>
    </row>
    <row r="4" ht="12.75">
      <c r="B4" s="26" t="s">
        <v>51</v>
      </c>
    </row>
    <row r="5" spans="1:9" ht="12.75">
      <c r="A5" s="2">
        <v>1</v>
      </c>
      <c r="B5" t="str">
        <f>'Boys U11'!B4</f>
        <v>Obstacle Race</v>
      </c>
      <c r="C5" s="8">
        <f>'Boys U11'!C6</f>
        <v>5</v>
      </c>
      <c r="D5" s="8">
        <f>'Boys U11'!D6</f>
        <v>0</v>
      </c>
      <c r="E5" s="8">
        <f>'Boys U11'!E6</f>
        <v>6</v>
      </c>
      <c r="F5" s="8">
        <f>'Boys U11'!F6</f>
        <v>0</v>
      </c>
      <c r="G5" s="8">
        <f>'Boys U11'!G6</f>
        <v>3</v>
      </c>
      <c r="H5" s="8">
        <f>'Boys U11'!H6</f>
        <v>4</v>
      </c>
      <c r="I5" s="8">
        <f>'Boys U11'!I6</f>
        <v>7</v>
      </c>
    </row>
    <row r="6" spans="1:9" ht="12.75">
      <c r="A6" s="2">
        <v>2</v>
      </c>
      <c r="B6" t="str">
        <f>'Boys U11'!B7</f>
        <v>One Lap</v>
      </c>
      <c r="C6" s="8">
        <f>'Boys U11'!C17</f>
        <v>5</v>
      </c>
      <c r="D6" s="8">
        <f>'Boys U11'!D17</f>
        <v>2</v>
      </c>
      <c r="E6" s="8">
        <f>'Boys U11'!E17</f>
        <v>7</v>
      </c>
      <c r="F6" s="8">
        <f>'Boys U11'!F17</f>
        <v>1</v>
      </c>
      <c r="G6" s="8">
        <f>'Boys U11'!G17</f>
        <v>6</v>
      </c>
      <c r="H6" s="8">
        <f>'Boys U11'!H17</f>
        <v>4</v>
      </c>
      <c r="I6" s="8">
        <f>'Boys U11'!I17</f>
        <v>3</v>
      </c>
    </row>
    <row r="7" spans="1:9" ht="12.75">
      <c r="A7" s="2">
        <v>3</v>
      </c>
      <c r="B7" t="str">
        <f>'Boys U11'!B18</f>
        <v>Speed Bounce</v>
      </c>
      <c r="C7" s="8">
        <f>'Boys U11'!C28</f>
        <v>5</v>
      </c>
      <c r="D7" s="8">
        <f>'Boys U11'!D28</f>
        <v>3</v>
      </c>
      <c r="E7" s="8">
        <f>'Boys U11'!E28</f>
        <v>7</v>
      </c>
      <c r="F7" s="8">
        <f>'Boys U11'!F28</f>
        <v>1</v>
      </c>
      <c r="G7" s="8">
        <f>'Boys U11'!G28</f>
        <v>4</v>
      </c>
      <c r="H7" s="8">
        <f>'Boys U11'!H28</f>
        <v>6</v>
      </c>
      <c r="I7" s="8">
        <f>'Boys U11'!I28</f>
        <v>2</v>
      </c>
    </row>
    <row r="8" spans="1:9" ht="12.75">
      <c r="A8" s="2">
        <v>4</v>
      </c>
      <c r="B8" t="str">
        <f>'Boys U11'!B29</f>
        <v>Long jump</v>
      </c>
      <c r="C8" s="8">
        <f>'Boys U11'!C35</f>
        <v>4</v>
      </c>
      <c r="D8" s="8">
        <f>'Boys U11'!D35</f>
        <v>5</v>
      </c>
      <c r="E8" s="8">
        <f>'Boys U11'!E35</f>
        <v>6</v>
      </c>
      <c r="F8" s="8">
        <f>'Boys U11'!F35</f>
        <v>1</v>
      </c>
      <c r="G8" s="8">
        <f>'Boys U11'!G35</f>
        <v>2</v>
      </c>
      <c r="H8" s="8">
        <f>'Boys U11'!H35</f>
        <v>3</v>
      </c>
      <c r="I8" s="8">
        <f>'Boys U11'!I35</f>
        <v>7</v>
      </c>
    </row>
    <row r="9" spans="1:9" ht="12.75">
      <c r="A9" s="2">
        <v>5</v>
      </c>
      <c r="B9" t="str">
        <f>'Boys U11'!B36</f>
        <v>Three Laps</v>
      </c>
      <c r="C9" s="8">
        <f>'Boys U11'!C42</f>
        <v>5</v>
      </c>
      <c r="D9" s="8">
        <f>'Boys U11'!D42</f>
        <v>2</v>
      </c>
      <c r="E9" s="8">
        <f>'Boys U11'!E42</f>
        <v>6</v>
      </c>
      <c r="F9" s="8">
        <f>'Boys U11'!F42</f>
        <v>3</v>
      </c>
      <c r="G9" s="8">
        <f>'Boys U11'!G42</f>
        <v>4</v>
      </c>
      <c r="H9" s="8">
        <f>'Boys U11'!H42</f>
        <v>7</v>
      </c>
      <c r="I9" s="8">
        <f>'Boys U11'!I42</f>
        <v>0</v>
      </c>
    </row>
    <row r="10" spans="1:9" ht="12.75">
      <c r="A10" s="2">
        <v>6</v>
      </c>
      <c r="B10" t="str">
        <f>'Boys U11'!B43</f>
        <v>Javelin</v>
      </c>
      <c r="C10" s="8">
        <f>'Boys U11'!C49</f>
        <v>3</v>
      </c>
      <c r="D10" s="8">
        <f>'Boys U11'!D49</f>
        <v>1</v>
      </c>
      <c r="E10" s="8">
        <f>'Boys U11'!E49</f>
        <v>6</v>
      </c>
      <c r="F10" s="8">
        <f>'Boys U11'!F49</f>
        <v>5</v>
      </c>
      <c r="G10" s="8">
        <f>'Boys U11'!G49</f>
        <v>4</v>
      </c>
      <c r="H10" s="8">
        <f>'Boys U11'!H49</f>
        <v>2</v>
      </c>
      <c r="I10" s="8">
        <f>'Boys U11'!I49</f>
        <v>7</v>
      </c>
    </row>
    <row r="11" spans="1:9" ht="12.75">
      <c r="A11" s="2">
        <v>7</v>
      </c>
      <c r="B11" t="str">
        <f>'Boys U11'!B50</f>
        <v>4 x 1 Lap Relay</v>
      </c>
      <c r="C11" s="8">
        <f>'Boys U11'!C54</f>
        <v>4</v>
      </c>
      <c r="D11" s="8">
        <f>'Boys U11'!D54</f>
        <v>0</v>
      </c>
      <c r="E11" s="8">
        <f>'Boys U11'!E54</f>
        <v>7</v>
      </c>
      <c r="F11" s="8">
        <f>'Boys U11'!F54</f>
        <v>0</v>
      </c>
      <c r="G11" s="8">
        <f>'Boys U11'!G54</f>
        <v>6</v>
      </c>
      <c r="H11" s="8">
        <f>'Boys U11'!H54</f>
        <v>5</v>
      </c>
      <c r="I11" s="8">
        <f>'Boys U11'!I54</f>
        <v>3</v>
      </c>
    </row>
    <row r="12" spans="2:9" ht="12.75">
      <c r="B12" s="27" t="s">
        <v>52</v>
      </c>
      <c r="C12" s="28">
        <f aca="true" t="shared" si="0" ref="C12:I12">SUM(C5:C11)</f>
        <v>31</v>
      </c>
      <c r="D12" s="28">
        <f t="shared" si="0"/>
        <v>13</v>
      </c>
      <c r="E12" s="28">
        <f t="shared" si="0"/>
        <v>45</v>
      </c>
      <c r="F12" s="28">
        <f t="shared" si="0"/>
        <v>11</v>
      </c>
      <c r="G12" s="28">
        <f t="shared" si="0"/>
        <v>29</v>
      </c>
      <c r="H12" s="28">
        <f t="shared" si="0"/>
        <v>31</v>
      </c>
      <c r="I12" s="28">
        <f t="shared" si="0"/>
        <v>29</v>
      </c>
    </row>
    <row r="13" spans="2:9" ht="12.75">
      <c r="B13" s="26" t="s">
        <v>53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tr">
        <f>'Boys U13'!B4</f>
        <v>Obstacle Race</v>
      </c>
      <c r="C14" s="8">
        <f>'Boys U13'!C6</f>
        <v>6</v>
      </c>
      <c r="D14" s="8">
        <f>'Boys U13'!D6</f>
        <v>3</v>
      </c>
      <c r="E14" s="8">
        <f>'Boys U13'!E6</f>
        <v>7</v>
      </c>
      <c r="F14" s="8">
        <f>'Boys U13'!F6</f>
        <v>0</v>
      </c>
      <c r="G14" s="8">
        <f>'Boys U13'!G6</f>
        <v>4</v>
      </c>
      <c r="H14" s="8">
        <f>'Boys U13'!H6</f>
        <v>5</v>
      </c>
      <c r="I14" s="8">
        <f>'Boys U13'!I6</f>
        <v>0</v>
      </c>
    </row>
    <row r="15" spans="1:9" ht="12.75">
      <c r="A15" s="2">
        <v>2</v>
      </c>
      <c r="B15" t="str">
        <f>'Boys U13'!B7</f>
        <v>Two Laps</v>
      </c>
      <c r="C15" s="8">
        <f>'Boys U13'!C13</f>
        <v>6</v>
      </c>
      <c r="D15" s="8">
        <f>'Boys U13'!D13</f>
        <v>5</v>
      </c>
      <c r="E15" s="8">
        <f>'Boys U13'!E13</f>
        <v>7</v>
      </c>
      <c r="F15" s="8">
        <f>'Boys U13'!F13</f>
        <v>2</v>
      </c>
      <c r="G15" s="8">
        <f>'Boys U13'!G13</f>
        <v>4</v>
      </c>
      <c r="H15" s="8">
        <f>'Boys U13'!H13</f>
        <v>3</v>
      </c>
      <c r="I15" s="8">
        <f>'Boys U13'!I13</f>
        <v>0</v>
      </c>
    </row>
    <row r="16" spans="1:9" ht="12.75">
      <c r="A16" s="2">
        <v>3</v>
      </c>
      <c r="B16" t="str">
        <f>'Boys U13'!B14</f>
        <v>Speed Bounce</v>
      </c>
      <c r="C16" s="8">
        <f>'Boys U13'!C20</f>
        <v>4</v>
      </c>
      <c r="D16" s="8">
        <f>'Boys U13'!D20</f>
        <v>1</v>
      </c>
      <c r="E16" s="8">
        <f>'Boys U13'!E20</f>
        <v>5</v>
      </c>
      <c r="F16" s="8">
        <f>'Boys U13'!F20</f>
        <v>6</v>
      </c>
      <c r="G16" s="8">
        <f>'Boys U13'!G20</f>
        <v>3</v>
      </c>
      <c r="H16" s="8">
        <f>'Boys U13'!H20</f>
        <v>7</v>
      </c>
      <c r="I16" s="8">
        <f>'Boys U13'!I20</f>
        <v>2</v>
      </c>
    </row>
    <row r="17" spans="1:9" ht="12.75">
      <c r="A17" s="2">
        <v>4</v>
      </c>
      <c r="B17" t="str">
        <f>'Boys U13'!B21</f>
        <v>Six Lap</v>
      </c>
      <c r="C17" s="8">
        <f>'Boys U13'!C27</f>
        <v>3</v>
      </c>
      <c r="D17" s="8">
        <f>'Boys U13'!D27</f>
        <v>2</v>
      </c>
      <c r="E17" s="8">
        <f>'Boys U13'!E27</f>
        <v>6</v>
      </c>
      <c r="F17" s="8">
        <f>'Boys U13'!F27</f>
        <v>0</v>
      </c>
      <c r="G17" s="8">
        <f>'Boys U13'!G27</f>
        <v>7</v>
      </c>
      <c r="H17" s="8">
        <f>'Boys U13'!H27</f>
        <v>5</v>
      </c>
      <c r="I17" s="8">
        <f>'Boys U13'!I27</f>
        <v>4</v>
      </c>
    </row>
    <row r="18" spans="1:9" ht="12.75">
      <c r="A18" s="2">
        <v>5</v>
      </c>
      <c r="B18" t="str">
        <f>'Boys U13'!B28</f>
        <v>Shot Putt</v>
      </c>
      <c r="C18" s="8">
        <f>'Boys U13'!C34</f>
        <v>3</v>
      </c>
      <c r="D18" s="8">
        <f>'Boys U13'!D34</f>
        <v>5</v>
      </c>
      <c r="E18" s="8">
        <f>'Boys U13'!E34</f>
        <v>4</v>
      </c>
      <c r="F18" s="8">
        <f>'Boys U13'!F34</f>
        <v>0</v>
      </c>
      <c r="G18" s="8">
        <f>'Boys U13'!G34</f>
        <v>7</v>
      </c>
      <c r="H18" s="8">
        <f>'Boys U13'!H34</f>
        <v>6</v>
      </c>
      <c r="I18" s="8">
        <f>'Boys U13'!I34</f>
        <v>0</v>
      </c>
    </row>
    <row r="19" spans="1:9" ht="12.75">
      <c r="A19" s="2">
        <v>6</v>
      </c>
      <c r="B19" t="str">
        <f>'Boys U13'!B35</f>
        <v>Long jump</v>
      </c>
      <c r="C19" s="8">
        <f>'Boys U13'!C41</f>
        <v>1</v>
      </c>
      <c r="D19" s="8">
        <f>'Boys U13'!D41</f>
        <v>6</v>
      </c>
      <c r="E19" s="8">
        <f>'Boys U13'!E41</f>
        <v>7</v>
      </c>
      <c r="F19" s="8">
        <f>'Boys U13'!F41</f>
        <v>5</v>
      </c>
      <c r="G19" s="8">
        <f>'Boys U13'!G41</f>
        <v>4</v>
      </c>
      <c r="H19" s="8">
        <f>'Boys U13'!H41</f>
        <v>2</v>
      </c>
      <c r="I19" s="8">
        <f>'Boys U13'!I41</f>
        <v>3</v>
      </c>
    </row>
    <row r="20" spans="1:9" ht="12.75">
      <c r="A20" s="2">
        <v>7</v>
      </c>
      <c r="B20" t="str">
        <f>'Boys U13'!B42</f>
        <v>8 Laps Paarlauf</v>
      </c>
      <c r="C20" s="8">
        <f>'Boys U13'!C44</f>
        <v>0</v>
      </c>
      <c r="D20" s="8">
        <f>'Boys U13'!D44</f>
        <v>0</v>
      </c>
      <c r="E20" s="8">
        <f>'Boys U13'!E44</f>
        <v>0</v>
      </c>
      <c r="F20" s="8">
        <f>'Boys U13'!F44</f>
        <v>0</v>
      </c>
      <c r="G20" s="8">
        <f>'Boys U13'!G44</f>
        <v>0</v>
      </c>
      <c r="H20" s="8">
        <f>'Boys U13'!H44</f>
        <v>7</v>
      </c>
      <c r="I20" s="8">
        <f>'Boys U13'!I44</f>
        <v>0</v>
      </c>
    </row>
    <row r="21" spans="1:9" ht="12.75">
      <c r="A21" s="2">
        <v>8</v>
      </c>
      <c r="B21" t="str">
        <f>'Boys U13'!B45</f>
        <v>4 x 2 Laps Relay</v>
      </c>
      <c r="C21" s="8">
        <f>'Boys U13'!C47</f>
        <v>4</v>
      </c>
      <c r="D21" s="8">
        <f>'Boys U13'!D47</f>
        <v>7</v>
      </c>
      <c r="E21" s="8">
        <f>'Boys U13'!E47</f>
        <v>6</v>
      </c>
      <c r="F21" s="8">
        <f>'Boys U13'!F47</f>
        <v>1</v>
      </c>
      <c r="G21" s="8">
        <f>'Boys U13'!G47</f>
        <v>3</v>
      </c>
      <c r="H21" s="8">
        <f>'Boys U13'!H47</f>
        <v>2</v>
      </c>
      <c r="I21" s="8">
        <f>'Boys U13'!I47</f>
        <v>5</v>
      </c>
    </row>
    <row r="22" spans="2:9" ht="12.75">
      <c r="B22" s="27" t="s">
        <v>52</v>
      </c>
      <c r="C22" s="28">
        <f aca="true" t="shared" si="1" ref="C22:I22">SUM(C14:C21)</f>
        <v>27</v>
      </c>
      <c r="D22" s="28">
        <f t="shared" si="1"/>
        <v>29</v>
      </c>
      <c r="E22" s="28">
        <f t="shared" si="1"/>
        <v>42</v>
      </c>
      <c r="F22" s="28">
        <f t="shared" si="1"/>
        <v>14</v>
      </c>
      <c r="G22" s="28">
        <f t="shared" si="1"/>
        <v>32</v>
      </c>
      <c r="H22" s="28">
        <f t="shared" si="1"/>
        <v>37</v>
      </c>
      <c r="I22" s="28">
        <f t="shared" si="1"/>
        <v>14</v>
      </c>
    </row>
    <row r="23" spans="2:9" ht="12.75">
      <c r="B23" s="27"/>
      <c r="C23"/>
      <c r="D23"/>
      <c r="E23"/>
      <c r="F23"/>
      <c r="G23"/>
      <c r="H23"/>
      <c r="I23"/>
    </row>
    <row r="24" spans="2:9" ht="12.75">
      <c r="B24" s="27" t="s">
        <v>54</v>
      </c>
      <c r="C24" s="28">
        <f aca="true" t="shared" si="2" ref="C24:I24">C22+C12</f>
        <v>58</v>
      </c>
      <c r="D24" s="28">
        <f t="shared" si="2"/>
        <v>42</v>
      </c>
      <c r="E24" s="28">
        <f t="shared" si="2"/>
        <v>87</v>
      </c>
      <c r="F24" s="28">
        <f>F22+F12</f>
        <v>25</v>
      </c>
      <c r="G24" s="28">
        <f t="shared" si="2"/>
        <v>61</v>
      </c>
      <c r="H24" s="28">
        <f t="shared" si="2"/>
        <v>68</v>
      </c>
      <c r="I24" s="28">
        <f t="shared" si="2"/>
        <v>43</v>
      </c>
    </row>
    <row r="25" spans="2:9" ht="12.75">
      <c r="B25" s="27"/>
      <c r="C25" s="29"/>
      <c r="D25" s="29"/>
      <c r="E25" s="29"/>
      <c r="F25" s="29"/>
      <c r="G25" s="29"/>
      <c r="H25" s="29"/>
      <c r="I25" s="29"/>
    </row>
    <row r="26" spans="2:9" ht="25.5">
      <c r="B26" s="4" t="s">
        <v>50</v>
      </c>
      <c r="C26" s="3" t="s">
        <v>70</v>
      </c>
      <c r="D26" s="30" t="s">
        <v>1</v>
      </c>
      <c r="E26" s="30" t="s">
        <v>2</v>
      </c>
      <c r="F26" s="163" t="s">
        <v>86</v>
      </c>
      <c r="G26" s="30" t="s">
        <v>3</v>
      </c>
      <c r="H26" s="30" t="s">
        <v>21</v>
      </c>
      <c r="I26" s="30" t="s">
        <v>4</v>
      </c>
    </row>
    <row r="27" spans="2:9" ht="12.75">
      <c r="B27" s="26" t="s">
        <v>51</v>
      </c>
      <c r="C27" s="8"/>
      <c r="D27" s="8"/>
      <c r="E27" s="8"/>
      <c r="F27" s="8"/>
      <c r="G27" s="8"/>
      <c r="H27" s="8"/>
      <c r="I27" s="8"/>
    </row>
    <row r="28" spans="1:9" ht="12.75">
      <c r="A28" s="2">
        <v>1</v>
      </c>
      <c r="B28" t="str">
        <f>'Girls U11'!B4</f>
        <v>Obstacle Race</v>
      </c>
      <c r="C28" s="8">
        <f>'Girls U11'!C6</f>
        <v>3</v>
      </c>
      <c r="D28" s="8">
        <f>'Girls U11'!D6</f>
        <v>6</v>
      </c>
      <c r="E28" s="8">
        <f>'Girls U11'!E6</f>
        <v>5</v>
      </c>
      <c r="F28" s="8">
        <f>'Girls U11'!F6</f>
        <v>4</v>
      </c>
      <c r="G28" s="8">
        <f>'Girls U11'!G6</f>
        <v>1</v>
      </c>
      <c r="H28" s="8">
        <f>'Girls U11'!H6</f>
        <v>2</v>
      </c>
      <c r="I28" s="8">
        <f>'Girls U11'!I6</f>
        <v>7</v>
      </c>
    </row>
    <row r="29" spans="1:9" ht="12.75">
      <c r="A29" s="2">
        <v>2</v>
      </c>
      <c r="B29" t="str">
        <f>'Girls U11'!B7</f>
        <v>One Lap</v>
      </c>
      <c r="C29" s="8">
        <f>'Girls U11'!C17</f>
        <v>6</v>
      </c>
      <c r="D29" s="8">
        <f>'Girls U11'!D17</f>
        <v>7</v>
      </c>
      <c r="E29" s="8">
        <f>'Girls U11'!E17</f>
        <v>6</v>
      </c>
      <c r="F29" s="8">
        <f>'Girls U11'!F17</f>
        <v>3</v>
      </c>
      <c r="G29" s="8">
        <f>'Girls U11'!G17</f>
        <v>2</v>
      </c>
      <c r="H29" s="8">
        <f>'Girls U11'!H17</f>
        <v>4</v>
      </c>
      <c r="I29" s="8">
        <f>'Girls U11'!I17</f>
        <v>1</v>
      </c>
    </row>
    <row r="30" spans="1:9" ht="12.75">
      <c r="A30" s="2">
        <v>3</v>
      </c>
      <c r="B30" t="str">
        <f>'Girls U11'!B18</f>
        <v>Speed Bounce</v>
      </c>
      <c r="C30" s="8">
        <f>'Girls U11'!C28</f>
        <v>7</v>
      </c>
      <c r="D30" s="8">
        <f>'Girls U11'!D28</f>
        <v>4</v>
      </c>
      <c r="E30" s="8">
        <f>'Girls U11'!E28</f>
        <v>6</v>
      </c>
      <c r="F30" s="8">
        <f>'Girls U11'!F28</f>
        <v>5</v>
      </c>
      <c r="G30" s="8">
        <f>'Girls U11'!G28</f>
        <v>1</v>
      </c>
      <c r="H30" s="8">
        <f>'Girls U11'!H28</f>
        <v>3</v>
      </c>
      <c r="I30" s="8">
        <f>'Girls U11'!I28</f>
        <v>2</v>
      </c>
    </row>
    <row r="31" spans="1:9" ht="12.75">
      <c r="A31" s="2">
        <v>4</v>
      </c>
      <c r="B31" t="str">
        <f>'Girls U11'!B29</f>
        <v>Long Jump</v>
      </c>
      <c r="C31" s="8">
        <f>'Girls U11'!C35</f>
        <v>3</v>
      </c>
      <c r="D31" s="8">
        <f>'Girls U11'!D35</f>
        <v>7</v>
      </c>
      <c r="E31" s="8">
        <f>'Girls U11'!E35</f>
        <v>5</v>
      </c>
      <c r="F31" s="8">
        <f>'Girls U11'!F35</f>
        <v>4</v>
      </c>
      <c r="G31" s="8">
        <f>'Girls U11'!G35</f>
        <v>1</v>
      </c>
      <c r="H31" s="8">
        <f>'Girls U11'!H35</f>
        <v>6</v>
      </c>
      <c r="I31" s="8">
        <f>'Girls U11'!I35</f>
        <v>2</v>
      </c>
    </row>
    <row r="32" spans="1:9" ht="12.75">
      <c r="A32" s="2">
        <v>5</v>
      </c>
      <c r="B32" t="str">
        <f>'Girls U11'!B36</f>
        <v>Three Laps</v>
      </c>
      <c r="C32" s="8">
        <f>'Girls U11'!C42</f>
        <v>6</v>
      </c>
      <c r="D32" s="8">
        <f>'Girls U11'!D42</f>
        <v>7</v>
      </c>
      <c r="E32" s="8">
        <f>'Girls U11'!E42</f>
        <v>4</v>
      </c>
      <c r="F32" s="8">
        <f>'Girls U11'!F42</f>
        <v>2</v>
      </c>
      <c r="G32" s="8">
        <f>'Girls U11'!G42</f>
        <v>1</v>
      </c>
      <c r="H32" s="8">
        <f>'Girls U11'!H42</f>
        <v>5</v>
      </c>
      <c r="I32" s="8">
        <f>'Girls U11'!I42</f>
        <v>3</v>
      </c>
    </row>
    <row r="33" spans="1:9" ht="12.75">
      <c r="A33" s="2">
        <v>6</v>
      </c>
      <c r="B33" t="str">
        <f>'Girls U11'!B43</f>
        <v>Javelin</v>
      </c>
      <c r="C33" s="8">
        <f>'Girls U11'!C49</f>
        <v>2</v>
      </c>
      <c r="D33" s="8">
        <f>'Girls U11'!D49</f>
        <v>4</v>
      </c>
      <c r="E33" s="8">
        <f>'Girls U11'!E49</f>
        <v>5</v>
      </c>
      <c r="F33" s="8">
        <f>'Girls U11'!F49</f>
        <v>6</v>
      </c>
      <c r="G33" s="8">
        <f>'Girls U11'!G49</f>
        <v>3</v>
      </c>
      <c r="H33" s="8">
        <f>'Girls U11'!H49</f>
        <v>1</v>
      </c>
      <c r="I33" s="8">
        <f>'Girls U11'!I49</f>
        <v>7</v>
      </c>
    </row>
    <row r="34" spans="1:9" ht="12.75">
      <c r="A34" s="2">
        <v>7</v>
      </c>
      <c r="B34" t="str">
        <f>'Girls U11'!B50</f>
        <v>4 x 1 Lap Relay</v>
      </c>
      <c r="C34" s="8">
        <f>'Girls U11'!C54</f>
        <v>2</v>
      </c>
      <c r="D34" s="8">
        <f>'Girls U11'!D54</f>
        <v>7</v>
      </c>
      <c r="E34" s="8">
        <f>'Girls U11'!E54</f>
        <v>6</v>
      </c>
      <c r="F34" s="8">
        <f>'Girls U11'!F54</f>
        <v>1</v>
      </c>
      <c r="G34" s="8">
        <f>'Girls U11'!G54</f>
        <v>3</v>
      </c>
      <c r="H34" s="8">
        <f>'Girls U11'!H54</f>
        <v>5</v>
      </c>
      <c r="I34" s="8">
        <f>'Girls U11'!I54</f>
        <v>4</v>
      </c>
    </row>
    <row r="35" spans="2:9" ht="12.75">
      <c r="B35" s="27" t="s">
        <v>52</v>
      </c>
      <c r="C35" s="28">
        <f aca="true" t="shared" si="3" ref="C35:I35">SUM(C28:C34)</f>
        <v>29</v>
      </c>
      <c r="D35" s="28">
        <f t="shared" si="3"/>
        <v>42</v>
      </c>
      <c r="E35" s="28">
        <f t="shared" si="3"/>
        <v>37</v>
      </c>
      <c r="F35" s="28">
        <f t="shared" si="3"/>
        <v>25</v>
      </c>
      <c r="G35" s="28">
        <f t="shared" si="3"/>
        <v>12</v>
      </c>
      <c r="H35" s="28">
        <f t="shared" si="3"/>
        <v>26</v>
      </c>
      <c r="I35" s="28">
        <f t="shared" si="3"/>
        <v>26</v>
      </c>
    </row>
    <row r="36" spans="2:9" ht="12.75">
      <c r="B36" s="26" t="s">
        <v>53</v>
      </c>
      <c r="C36" s="8"/>
      <c r="D36" s="8"/>
      <c r="E36" s="8"/>
      <c r="F36" s="8"/>
      <c r="G36" s="8"/>
      <c r="H36" s="8"/>
      <c r="I36" s="8"/>
    </row>
    <row r="37" spans="1:9" ht="12.75">
      <c r="A37" s="2">
        <v>1</v>
      </c>
      <c r="B37" s="42" t="str">
        <f>'Girls U13'!B4</f>
        <v>Obstacle Race</v>
      </c>
      <c r="C37" s="8">
        <f>'Girls U13'!C6</f>
        <v>0</v>
      </c>
      <c r="D37" s="8">
        <f>'Girls U13'!D6</f>
        <v>4</v>
      </c>
      <c r="E37" s="8">
        <f>'Girls U13'!E6</f>
        <v>7</v>
      </c>
      <c r="F37" s="8">
        <f>'Girls U13'!F6</f>
        <v>0</v>
      </c>
      <c r="G37" s="8">
        <f>'Girls U13'!G6</f>
        <v>5</v>
      </c>
      <c r="H37" s="8">
        <f>'Girls U13'!H6</f>
        <v>3</v>
      </c>
      <c r="I37" s="8">
        <f>'Girls U13'!I6</f>
        <v>6</v>
      </c>
    </row>
    <row r="38" spans="1:9" ht="12.75">
      <c r="A38" s="2">
        <v>2</v>
      </c>
      <c r="B38" t="str">
        <f>'Girls U13'!B7</f>
        <v>Two Laps</v>
      </c>
      <c r="C38" s="8">
        <f>'Girls U13'!C13</f>
        <v>2</v>
      </c>
      <c r="D38" s="8">
        <f>'Girls U13'!D13</f>
        <v>3</v>
      </c>
      <c r="E38" s="8">
        <f>'Girls U13'!E13</f>
        <v>7</v>
      </c>
      <c r="F38" s="8">
        <f>'Girls U13'!F13</f>
        <v>0</v>
      </c>
      <c r="G38" s="8">
        <f>'Girls U13'!G13</f>
        <v>6</v>
      </c>
      <c r="H38" s="8">
        <f>'Girls U13'!H13</f>
        <v>5</v>
      </c>
      <c r="I38" s="8">
        <f>'Girls U13'!I13</f>
        <v>4</v>
      </c>
    </row>
    <row r="39" spans="1:9" ht="12.75">
      <c r="A39" s="2">
        <v>3</v>
      </c>
      <c r="B39" t="str">
        <f>'Girls U13'!B14</f>
        <v>Speed Bounce</v>
      </c>
      <c r="C39" s="8">
        <f>'Girls U13'!C20</f>
        <v>3</v>
      </c>
      <c r="D39" s="8">
        <f>'Girls U13'!D20</f>
        <v>2</v>
      </c>
      <c r="E39" s="8">
        <f>'Girls U13'!E20</f>
        <v>7</v>
      </c>
      <c r="F39" s="8">
        <f>'Girls U13'!F20</f>
        <v>0</v>
      </c>
      <c r="G39" s="8">
        <f>'Girls U13'!G20</f>
        <v>4</v>
      </c>
      <c r="H39" s="8">
        <f>'Girls U13'!H20</f>
        <v>6</v>
      </c>
      <c r="I39" s="8">
        <f>'Girls U13'!I20</f>
        <v>5</v>
      </c>
    </row>
    <row r="40" spans="1:9" ht="12.75">
      <c r="A40" s="2">
        <v>4</v>
      </c>
      <c r="B40" t="str">
        <f>'Girls U13'!B21</f>
        <v>Six Lap</v>
      </c>
      <c r="C40" s="8">
        <f>'Girls U13'!C27</f>
        <v>0</v>
      </c>
      <c r="D40" s="8">
        <f>'Girls U13'!D27</f>
        <v>5</v>
      </c>
      <c r="E40" s="8">
        <f>'Girls U13'!E27</f>
        <v>7</v>
      </c>
      <c r="F40" s="8">
        <f>'Girls U13'!F27</f>
        <v>0</v>
      </c>
      <c r="G40" s="8">
        <f>'Girls U13'!G27</f>
        <v>7</v>
      </c>
      <c r="H40" s="8">
        <f>'Girls U13'!H27</f>
        <v>4</v>
      </c>
      <c r="I40" s="8">
        <f>'Girls U13'!I27</f>
        <v>3</v>
      </c>
    </row>
    <row r="41" spans="1:9" ht="12.75">
      <c r="A41" s="2">
        <v>5</v>
      </c>
      <c r="B41" t="str">
        <f>'Girls U13'!B28</f>
        <v>Shot Putt</v>
      </c>
      <c r="C41" s="8">
        <f>'Girls U13'!C34</f>
        <v>0</v>
      </c>
      <c r="D41" s="8">
        <f>'Girls U13'!D34</f>
        <v>3</v>
      </c>
      <c r="E41" s="8">
        <f>'Girls U13'!E34</f>
        <v>6</v>
      </c>
      <c r="F41" s="8">
        <f>'Girls U13'!F34</f>
        <v>0</v>
      </c>
      <c r="G41" s="8">
        <f>'Girls U13'!G34</f>
        <v>7</v>
      </c>
      <c r="H41" s="8">
        <f>'Girls U13'!H34</f>
        <v>5</v>
      </c>
      <c r="I41" s="8">
        <f>'Girls U13'!I34</f>
        <v>4</v>
      </c>
    </row>
    <row r="42" spans="1:9" ht="12.75">
      <c r="A42" s="2">
        <v>6</v>
      </c>
      <c r="B42" t="str">
        <f>'Girls U13'!B35</f>
        <v>Long jump</v>
      </c>
      <c r="C42" s="8">
        <f>'Girls U13'!C41</f>
        <v>3</v>
      </c>
      <c r="D42" s="8">
        <f>'Girls U13'!D41</f>
        <v>2</v>
      </c>
      <c r="E42" s="8">
        <f>'Girls U13'!E41</f>
        <v>7</v>
      </c>
      <c r="F42" s="8">
        <f>'Girls U13'!F41</f>
        <v>0</v>
      </c>
      <c r="G42" s="8">
        <f>'Girls U13'!G41</f>
        <v>5</v>
      </c>
      <c r="H42" s="8">
        <f>'Girls U13'!H41</f>
        <v>6</v>
      </c>
      <c r="I42" s="8">
        <f>'Girls U13'!I41</f>
        <v>4</v>
      </c>
    </row>
    <row r="43" spans="1:9" ht="12.75">
      <c r="A43" s="2">
        <v>7</v>
      </c>
      <c r="B43" t="str">
        <f>'Girls U13'!B42</f>
        <v>8 Laps Paarlauf</v>
      </c>
      <c r="C43" s="8">
        <f>'Girls U13'!C44</f>
        <v>0</v>
      </c>
      <c r="D43" s="8">
        <f>'Girls U13'!D44</f>
        <v>0</v>
      </c>
      <c r="E43" s="8">
        <f>'Girls U13'!E44</f>
        <v>6</v>
      </c>
      <c r="F43" s="8">
        <f>'Girls U13'!F44</f>
        <v>0</v>
      </c>
      <c r="G43" s="8">
        <f>'Girls U13'!G44</f>
        <v>5</v>
      </c>
      <c r="H43" s="8">
        <f>'Girls U13'!H44</f>
        <v>4</v>
      </c>
      <c r="I43" s="8">
        <f>'Girls U13'!I44</f>
        <v>7</v>
      </c>
    </row>
    <row r="44" spans="1:9" ht="12.75">
      <c r="A44" s="2">
        <v>8</v>
      </c>
      <c r="B44" t="str">
        <f>'Girls U13'!B45</f>
        <v>4x2 Laps Relay</v>
      </c>
      <c r="C44" s="8">
        <f>'Girls U13'!C47</f>
        <v>0</v>
      </c>
      <c r="D44" s="8">
        <f>'Girls U13'!D47</f>
        <v>4</v>
      </c>
      <c r="E44" s="8">
        <f>'Girls U13'!E47</f>
        <v>5</v>
      </c>
      <c r="F44" s="8">
        <f>'Girls U13'!F47</f>
        <v>0</v>
      </c>
      <c r="G44" s="8">
        <f>'Girls U13'!G47</f>
        <v>7</v>
      </c>
      <c r="H44" s="8">
        <f>'Girls U13'!H47</f>
        <v>6</v>
      </c>
      <c r="I44" s="8">
        <f>'Girls U13'!I47</f>
        <v>0</v>
      </c>
    </row>
    <row r="45" spans="2:9" ht="12.75">
      <c r="B45" s="27" t="s">
        <v>52</v>
      </c>
      <c r="C45" s="28">
        <f aca="true" t="shared" si="4" ref="C45:I45">SUM(C37:C44)</f>
        <v>8</v>
      </c>
      <c r="D45" s="28">
        <f t="shared" si="4"/>
        <v>23</v>
      </c>
      <c r="E45" s="28">
        <f t="shared" si="4"/>
        <v>52</v>
      </c>
      <c r="F45" s="28">
        <f t="shared" si="4"/>
        <v>0</v>
      </c>
      <c r="G45" s="28">
        <f t="shared" si="4"/>
        <v>46</v>
      </c>
      <c r="H45" s="28">
        <f t="shared" si="4"/>
        <v>39</v>
      </c>
      <c r="I45" s="28">
        <f t="shared" si="4"/>
        <v>33</v>
      </c>
    </row>
    <row r="46" spans="2:9" ht="12.75">
      <c r="B46" s="27"/>
      <c r="C46"/>
      <c r="D46"/>
      <c r="E46"/>
      <c r="F46"/>
      <c r="G46"/>
      <c r="H46"/>
      <c r="I46"/>
    </row>
    <row r="47" spans="2:9" ht="12.75">
      <c r="B47" s="27" t="s">
        <v>55</v>
      </c>
      <c r="C47" s="28">
        <f aca="true" t="shared" si="5" ref="C47:I47">C45+C35</f>
        <v>37</v>
      </c>
      <c r="D47" s="28">
        <f t="shared" si="5"/>
        <v>65</v>
      </c>
      <c r="E47" s="28">
        <f t="shared" si="5"/>
        <v>89</v>
      </c>
      <c r="F47" s="28">
        <f>F45+F35</f>
        <v>25</v>
      </c>
      <c r="G47" s="28">
        <f t="shared" si="5"/>
        <v>58</v>
      </c>
      <c r="H47" s="28">
        <f t="shared" si="5"/>
        <v>65</v>
      </c>
      <c r="I47" s="28">
        <f t="shared" si="5"/>
        <v>59</v>
      </c>
    </row>
    <row r="48" spans="3:9" ht="12.75">
      <c r="C48" s="8"/>
      <c r="D48" s="8"/>
      <c r="E48" s="8"/>
      <c r="F48" s="8"/>
      <c r="G48" s="8"/>
      <c r="H48" s="8"/>
      <c r="I48" s="8"/>
    </row>
    <row r="49" spans="3:9" ht="25.5">
      <c r="C49" s="3" t="s">
        <v>70</v>
      </c>
      <c r="D49" s="3" t="s">
        <v>1</v>
      </c>
      <c r="E49" s="3" t="s">
        <v>2</v>
      </c>
      <c r="F49" s="163" t="s">
        <v>86</v>
      </c>
      <c r="G49" s="3" t="s">
        <v>3</v>
      </c>
      <c r="H49" s="3" t="s">
        <v>21</v>
      </c>
      <c r="I49" s="3" t="s">
        <v>4</v>
      </c>
    </row>
    <row r="50" spans="2:9" ht="12.75">
      <c r="B50" s="4" t="s">
        <v>45</v>
      </c>
      <c r="C50" s="3"/>
      <c r="D50" s="3"/>
      <c r="E50" s="3"/>
      <c r="F50" s="3"/>
      <c r="G50" s="3"/>
      <c r="H50" s="3"/>
      <c r="I50" s="3"/>
    </row>
    <row r="51" spans="2:9" ht="12.75">
      <c r="B51" s="26" t="s">
        <v>56</v>
      </c>
      <c r="C51" s="28">
        <f>'U15 All Rounder'!K17</f>
        <v>0</v>
      </c>
      <c r="D51" s="28">
        <f>'U15 All Rounder'!K29</f>
        <v>130</v>
      </c>
      <c r="E51" s="28">
        <f>'U15 All Rounder'!K40</f>
        <v>247</v>
      </c>
      <c r="F51" s="28">
        <f>'U15 All Rounder'!K52</f>
        <v>0</v>
      </c>
      <c r="G51" s="28">
        <f>'U15 All Rounder'!K64</f>
        <v>0</v>
      </c>
      <c r="H51" s="28">
        <f>'U15 All Rounder'!K76</f>
        <v>0</v>
      </c>
      <c r="I51" s="28">
        <f>'U15 All Rounder'!K88</f>
        <v>54</v>
      </c>
    </row>
    <row r="52" spans="3:9" ht="12.75">
      <c r="C52" s="8"/>
      <c r="D52" s="8"/>
      <c r="E52" s="8"/>
      <c r="F52" s="8"/>
      <c r="G52" s="8"/>
      <c r="H52" s="8"/>
      <c r="I52" s="8"/>
    </row>
    <row r="53" spans="2:9" ht="12.75">
      <c r="B53" s="4" t="s">
        <v>50</v>
      </c>
      <c r="C53" s="8"/>
      <c r="D53" s="8"/>
      <c r="E53" s="8"/>
      <c r="F53" s="8"/>
      <c r="G53" s="8"/>
      <c r="H53" s="8"/>
      <c r="I53" s="8"/>
    </row>
    <row r="54" spans="2:9" ht="12.75">
      <c r="B54" s="26" t="s">
        <v>56</v>
      </c>
      <c r="C54" s="28">
        <f>'U15 All Rounder'!K108</f>
        <v>204</v>
      </c>
      <c r="D54" s="28">
        <f>'U15 All Rounder'!K120</f>
        <v>232</v>
      </c>
      <c r="E54" s="28">
        <f>'U15 All Rounder'!K132</f>
        <v>129</v>
      </c>
      <c r="F54" s="28">
        <f>'U15 All Rounder'!K144</f>
        <v>0</v>
      </c>
      <c r="G54" s="28">
        <f>'U15 All Rounder'!K156</f>
        <v>130</v>
      </c>
      <c r="H54" s="28">
        <f>'U15 All Rounder'!K168</f>
        <v>203</v>
      </c>
      <c r="I54" s="28">
        <f>'U15 All Rounder'!K180</f>
        <v>61</v>
      </c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39"/>
      <c r="F56" s="39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m</cp:lastModifiedBy>
  <cp:lastPrinted>2006-11-18T15:59:42Z</cp:lastPrinted>
  <dcterms:created xsi:type="dcterms:W3CDTF">2001-03-18T14:15:07Z</dcterms:created>
  <dcterms:modified xsi:type="dcterms:W3CDTF">2011-01-18T21:11:09Z</dcterms:modified>
  <cp:category/>
  <cp:version/>
  <cp:contentType/>
  <cp:contentStatus/>
</cp:coreProperties>
</file>